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a.slu.se\common$\Planeringsavdelningen\Utbildning\Forskarutbildning\Statistikunderlag\2024 uppdateringar\"/>
    </mc:Choice>
  </mc:AlternateContent>
  <bookViews>
    <workbookView xWindow="0" yWindow="0" windowWidth="25200" windowHeight="10530" tabRatio="808" activeTab="2"/>
  </bookViews>
  <sheets>
    <sheet name="Index" sheetId="1" r:id="rId1"/>
    <sheet name="1. Applicants per position" sheetId="2" r:id="rId2"/>
    <sheet name="2. SLU Admitted students" sheetId="6" r:id="rId3"/>
    <sheet name="3. Nat. comp. new entrants" sheetId="7" r:id="rId4"/>
    <sheet name="4. SLU Active students " sheetId="4" r:id="rId5"/>
    <sheet name="5. Nat. comp. Active students" sheetId="3" r:id="rId6"/>
    <sheet name="6. SLU Doctoral degrees" sheetId="8" r:id="rId7"/>
    <sheet name="7. SLU Licentiate degrees" sheetId="9" r:id="rId8"/>
    <sheet name="8. SLU Actual period of study" sheetId="10" r:id="rId9"/>
    <sheet name="9. SLU Completion rate" sheetId="5" r:id="rId10"/>
  </sheets>
  <externalReferences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9" i="5" l="1"/>
  <c r="I159" i="5"/>
  <c r="H159" i="5"/>
  <c r="J158" i="5"/>
  <c r="I158" i="5"/>
  <c r="H158" i="5"/>
  <c r="J157" i="5"/>
  <c r="I157" i="5"/>
  <c r="H157" i="5"/>
  <c r="J156" i="5"/>
  <c r="I156" i="5"/>
  <c r="H156" i="5"/>
  <c r="J155" i="5"/>
  <c r="I155" i="5"/>
  <c r="H155" i="5"/>
  <c r="J154" i="5"/>
  <c r="I154" i="5"/>
  <c r="H154" i="5"/>
  <c r="J153" i="5"/>
  <c r="I153" i="5"/>
  <c r="H153" i="5"/>
  <c r="J152" i="5"/>
  <c r="I152" i="5"/>
  <c r="H152" i="5"/>
  <c r="J151" i="5"/>
  <c r="I151" i="5"/>
  <c r="H151" i="5"/>
  <c r="J150" i="5"/>
  <c r="I150" i="5"/>
  <c r="H150" i="5"/>
  <c r="J127" i="5"/>
  <c r="I127" i="5"/>
  <c r="H127" i="5"/>
  <c r="J126" i="5"/>
  <c r="I126" i="5"/>
  <c r="H126" i="5"/>
  <c r="J125" i="5"/>
  <c r="I125" i="5"/>
  <c r="H125" i="5"/>
  <c r="J124" i="5"/>
  <c r="I124" i="5"/>
  <c r="H124" i="5"/>
  <c r="J123" i="5"/>
  <c r="I123" i="5"/>
  <c r="H123" i="5"/>
  <c r="J122" i="5"/>
  <c r="I122" i="5"/>
  <c r="H122" i="5"/>
  <c r="J121" i="5"/>
  <c r="I121" i="5"/>
  <c r="H121" i="5"/>
  <c r="J120" i="5"/>
  <c r="I120" i="5"/>
  <c r="H120" i="5"/>
  <c r="J119" i="5"/>
  <c r="I119" i="5"/>
  <c r="H119" i="5"/>
  <c r="J118" i="5"/>
  <c r="I118" i="5"/>
  <c r="H118" i="5"/>
  <c r="J95" i="5"/>
  <c r="I95" i="5"/>
  <c r="H95" i="5"/>
  <c r="J94" i="5"/>
  <c r="I94" i="5"/>
  <c r="H94" i="5"/>
  <c r="J93" i="5"/>
  <c r="I93" i="5"/>
  <c r="H93" i="5"/>
  <c r="J92" i="5"/>
  <c r="I92" i="5"/>
  <c r="H92" i="5"/>
  <c r="J91" i="5"/>
  <c r="I91" i="5"/>
  <c r="H91" i="5"/>
  <c r="J90" i="5"/>
  <c r="I90" i="5"/>
  <c r="H90" i="5"/>
  <c r="J89" i="5"/>
  <c r="I89" i="5"/>
  <c r="H89" i="5"/>
  <c r="J88" i="5"/>
  <c r="I88" i="5"/>
  <c r="H88" i="5"/>
  <c r="J87" i="5"/>
  <c r="I87" i="5"/>
  <c r="H87" i="5"/>
  <c r="J86" i="5"/>
  <c r="I86" i="5"/>
  <c r="H86" i="5"/>
  <c r="J64" i="5"/>
  <c r="I64" i="5"/>
  <c r="H64" i="5"/>
  <c r="J63" i="5"/>
  <c r="I63" i="5"/>
  <c r="H63" i="5"/>
  <c r="J62" i="5"/>
  <c r="I62" i="5"/>
  <c r="H62" i="5"/>
  <c r="J61" i="5"/>
  <c r="I61" i="5"/>
  <c r="H61" i="5"/>
  <c r="J60" i="5"/>
  <c r="I60" i="5"/>
  <c r="H60" i="5"/>
  <c r="J59" i="5"/>
  <c r="I59" i="5"/>
  <c r="H59" i="5"/>
  <c r="J58" i="5"/>
  <c r="I58" i="5"/>
  <c r="H58" i="5"/>
  <c r="J57" i="5"/>
  <c r="I57" i="5"/>
  <c r="H57" i="5"/>
  <c r="J56" i="5"/>
  <c r="I56" i="5"/>
  <c r="H56" i="5"/>
  <c r="J55" i="5"/>
  <c r="I55" i="5"/>
  <c r="H55" i="5"/>
  <c r="J48" i="5" l="1"/>
  <c r="I48" i="5"/>
  <c r="H48" i="5"/>
  <c r="J47" i="5"/>
  <c r="I47" i="5"/>
  <c r="H47" i="5"/>
  <c r="J46" i="5"/>
  <c r="I46" i="5"/>
  <c r="H46" i="5"/>
  <c r="J45" i="5"/>
  <c r="I45" i="5"/>
  <c r="H45" i="5"/>
  <c r="J44" i="5"/>
  <c r="I44" i="5"/>
  <c r="H44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T15" i="4" l="1"/>
  <c r="S15" i="4"/>
  <c r="R15" i="4"/>
  <c r="Q15" i="4"/>
  <c r="P15" i="4"/>
  <c r="Q96" i="4"/>
  <c r="N96" i="4"/>
  <c r="K96" i="4"/>
  <c r="H96" i="4"/>
  <c r="E96" i="4"/>
  <c r="Q95" i="4"/>
  <c r="Q94" i="4"/>
  <c r="Q93" i="4"/>
  <c r="Q92" i="4"/>
  <c r="N92" i="4"/>
  <c r="K92" i="4"/>
  <c r="H92" i="4"/>
  <c r="E92" i="4"/>
  <c r="Q91" i="4"/>
  <c r="N91" i="4"/>
  <c r="K91" i="4"/>
  <c r="H91" i="4"/>
  <c r="E91" i="4"/>
  <c r="Q90" i="4"/>
  <c r="N90" i="4"/>
  <c r="K90" i="4"/>
  <c r="H90" i="4"/>
  <c r="E90" i="4"/>
  <c r="Q89" i="4"/>
  <c r="N89" i="4"/>
  <c r="K89" i="4"/>
  <c r="H89" i="4"/>
  <c r="E89" i="4"/>
  <c r="Q88" i="4"/>
  <c r="N88" i="4"/>
  <c r="K88" i="4"/>
  <c r="H88" i="4"/>
  <c r="E88" i="4"/>
  <c r="Q87" i="4"/>
  <c r="N87" i="4"/>
  <c r="K87" i="4"/>
  <c r="H87" i="4"/>
  <c r="E87" i="4"/>
  <c r="Q86" i="4"/>
  <c r="N86" i="4"/>
  <c r="K86" i="4"/>
  <c r="H86" i="4"/>
  <c r="E86" i="4"/>
  <c r="Q80" i="4"/>
  <c r="N80" i="4"/>
  <c r="K80" i="4"/>
  <c r="H80" i="4"/>
  <c r="E80" i="4"/>
  <c r="Q79" i="4"/>
  <c r="N79" i="4"/>
  <c r="K79" i="4"/>
  <c r="H79" i="4"/>
  <c r="E79" i="4"/>
  <c r="Q78" i="4"/>
  <c r="N78" i="4"/>
  <c r="K78" i="4"/>
  <c r="H78" i="4"/>
  <c r="E78" i="4"/>
  <c r="Q77" i="4"/>
  <c r="N77" i="4"/>
  <c r="K77" i="4"/>
  <c r="H77" i="4"/>
  <c r="E77" i="4"/>
  <c r="Q76" i="4"/>
  <c r="N76" i="4"/>
  <c r="K76" i="4"/>
  <c r="H76" i="4"/>
  <c r="E76" i="4"/>
  <c r="Q75" i="4"/>
  <c r="N75" i="4"/>
  <c r="K75" i="4"/>
  <c r="H75" i="4"/>
  <c r="E75" i="4"/>
  <c r="Q74" i="4"/>
  <c r="N74" i="4"/>
  <c r="K74" i="4"/>
  <c r="H74" i="4"/>
  <c r="E74" i="4"/>
  <c r="Q73" i="4"/>
  <c r="N73" i="4"/>
  <c r="K73" i="4"/>
  <c r="H73" i="4"/>
  <c r="E73" i="4"/>
  <c r="Q72" i="4"/>
  <c r="N72" i="4"/>
  <c r="K72" i="4"/>
  <c r="H72" i="4"/>
  <c r="E72" i="4"/>
  <c r="Q71" i="4"/>
  <c r="N71" i="4"/>
  <c r="K71" i="4"/>
  <c r="H71" i="4"/>
  <c r="E71" i="4"/>
  <c r="Q70" i="4"/>
  <c r="N70" i="4"/>
  <c r="K70" i="4"/>
  <c r="H70" i="4"/>
  <c r="E70" i="4"/>
  <c r="Q69" i="4"/>
  <c r="N69" i="4"/>
  <c r="K69" i="4"/>
  <c r="H69" i="4"/>
  <c r="E69" i="4"/>
  <c r="P63" i="4"/>
  <c r="Q63" i="4" s="1"/>
  <c r="N63" i="4"/>
  <c r="K63" i="4"/>
  <c r="H63" i="4"/>
  <c r="E63" i="4"/>
  <c r="Q62" i="4"/>
  <c r="N62" i="4"/>
  <c r="K62" i="4"/>
  <c r="H62" i="4"/>
  <c r="E62" i="4"/>
  <c r="Q61" i="4"/>
  <c r="N61" i="4"/>
  <c r="K61" i="4"/>
  <c r="H61" i="4"/>
  <c r="E61" i="4"/>
  <c r="Q60" i="4"/>
  <c r="N60" i="4"/>
  <c r="K60" i="4"/>
  <c r="H60" i="4"/>
  <c r="E60" i="4"/>
  <c r="Q59" i="4"/>
  <c r="N59" i="4"/>
  <c r="K59" i="4"/>
  <c r="H59" i="4"/>
  <c r="E59" i="4"/>
  <c r="Q58" i="4"/>
  <c r="N58" i="4"/>
  <c r="K58" i="4"/>
  <c r="H58" i="4"/>
  <c r="E58" i="4"/>
  <c r="Q57" i="4"/>
  <c r="N57" i="4"/>
  <c r="K57" i="4"/>
  <c r="H57" i="4"/>
  <c r="E57" i="4"/>
  <c r="Q56" i="4"/>
  <c r="N56" i="4"/>
  <c r="K56" i="4"/>
  <c r="H56" i="4"/>
  <c r="E56" i="4"/>
  <c r="Q55" i="4"/>
  <c r="N55" i="4"/>
  <c r="K55" i="4"/>
  <c r="H55" i="4"/>
  <c r="E55" i="4"/>
  <c r="Q54" i="4"/>
  <c r="N54" i="4"/>
  <c r="K54" i="4"/>
  <c r="H54" i="4"/>
  <c r="E54" i="4"/>
  <c r="Q53" i="4"/>
  <c r="N53" i="4"/>
  <c r="K53" i="4"/>
  <c r="H53" i="4"/>
  <c r="E53" i="4"/>
  <c r="Q52" i="4"/>
  <c r="N52" i="4"/>
  <c r="K52" i="4"/>
  <c r="H52" i="4"/>
  <c r="E52" i="4"/>
  <c r="Q51" i="4"/>
  <c r="N51" i="4"/>
  <c r="K51" i="4"/>
  <c r="H51" i="4"/>
  <c r="E51" i="4"/>
  <c r="Q50" i="4"/>
  <c r="N50" i="4"/>
  <c r="K50" i="4"/>
  <c r="H50" i="4"/>
  <c r="E50" i="4"/>
  <c r="Q44" i="4"/>
  <c r="N44" i="4"/>
  <c r="K44" i="4"/>
  <c r="H44" i="4"/>
  <c r="E44" i="4"/>
  <c r="Q43" i="4"/>
  <c r="N43" i="4"/>
  <c r="K43" i="4"/>
  <c r="H43" i="4"/>
  <c r="E43" i="4"/>
  <c r="Q42" i="4"/>
  <c r="N42" i="4"/>
  <c r="K42" i="4"/>
  <c r="H42" i="4"/>
  <c r="E42" i="4"/>
  <c r="Q41" i="4"/>
  <c r="N41" i="4"/>
  <c r="K41" i="4"/>
  <c r="H41" i="4"/>
  <c r="E41" i="4"/>
  <c r="Q40" i="4"/>
  <c r="N40" i="4"/>
  <c r="K40" i="4"/>
  <c r="H40" i="4"/>
  <c r="E40" i="4"/>
  <c r="Q39" i="4"/>
  <c r="N39" i="4"/>
  <c r="K39" i="4"/>
  <c r="H39" i="4"/>
  <c r="E39" i="4"/>
  <c r="Q38" i="4"/>
  <c r="N38" i="4"/>
  <c r="K38" i="4"/>
  <c r="H38" i="4"/>
  <c r="E38" i="4"/>
  <c r="B24" i="9" l="1"/>
  <c r="P24" i="9" l="1"/>
  <c r="O24" i="9"/>
  <c r="N24" i="9"/>
  <c r="M24" i="9"/>
  <c r="K24" i="9"/>
  <c r="J24" i="9"/>
  <c r="I24" i="9"/>
  <c r="H24" i="9"/>
  <c r="G24" i="9"/>
  <c r="F24" i="9"/>
  <c r="E24" i="9"/>
  <c r="D24" i="9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</calcChain>
</file>

<file path=xl/sharedStrings.xml><?xml version="1.0" encoding="utf-8"?>
<sst xmlns="http://schemas.openxmlformats.org/spreadsheetml/2006/main" count="652" uniqueCount="246">
  <si>
    <t>Kommentarer</t>
  </si>
  <si>
    <t>SLU</t>
  </si>
  <si>
    <t>Källa</t>
  </si>
  <si>
    <t>SLU rapport</t>
  </si>
  <si>
    <t>x</t>
  </si>
  <si>
    <t>ReachMee</t>
  </si>
  <si>
    <t>Ladok via LINS</t>
  </si>
  <si>
    <t>ÅR, tabell 10</t>
  </si>
  <si>
    <t>UKÄ:s statistikdatabas</t>
  </si>
  <si>
    <t>ÅR, text</t>
  </si>
  <si>
    <t>T&amp;T diagram 15</t>
  </si>
  <si>
    <t>T&amp;T diagram 16</t>
  </si>
  <si>
    <t>T&amp;T diagram 17, 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</si>
  <si>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</si>
  <si>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ÅR, figur 2</t>
  </si>
  <si>
    <t>LINS</t>
  </si>
  <si>
    <t>Enskild rapportering</t>
  </si>
  <si>
    <t>UKÄ rapport 2018:1</t>
  </si>
  <si>
    <t>SCB rapport 2019:4</t>
  </si>
  <si>
    <t>SCB rapport 2019:5</t>
  </si>
  <si>
    <t>SCB meddelande 2019</t>
  </si>
  <si>
    <t>Department</t>
  </si>
  <si>
    <t>Number of applicants</t>
  </si>
  <si>
    <t>Institutionen för skoglig mykologi och växtpatologi</t>
  </si>
  <si>
    <t>LTV</t>
  </si>
  <si>
    <t>NJ</t>
  </si>
  <si>
    <t>S</t>
  </si>
  <si>
    <t>VH</t>
  </si>
  <si>
    <t>Faculty</t>
  </si>
  <si>
    <t>HUV</t>
  </si>
  <si>
    <t>KV</t>
  </si>
  <si>
    <t>Ekol</t>
  </si>
  <si>
    <t>MoM</t>
  </si>
  <si>
    <t>Mykopat</t>
  </si>
  <si>
    <t>SBT</t>
  </si>
  <si>
    <t>SES</t>
  </si>
  <si>
    <t>Sekon</t>
  </si>
  <si>
    <t>SGVF</t>
  </si>
  <si>
    <t>SRH</t>
  </si>
  <si>
    <t>SSV</t>
  </si>
  <si>
    <t>SoL</t>
  </si>
  <si>
    <t>LAPF</t>
  </si>
  <si>
    <t>IMS</t>
  </si>
  <si>
    <t>VF</t>
  </si>
  <si>
    <t>VSB</t>
  </si>
  <si>
    <t>VoM</t>
  </si>
  <si>
    <t>Ekon</t>
  </si>
  <si>
    <t>EoT</t>
  </si>
  <si>
    <t>MV</t>
  </si>
  <si>
    <t>VB</t>
  </si>
  <si>
    <t>Time series</t>
  </si>
  <si>
    <t>Sheet</t>
  </si>
  <si>
    <t>Doctoral student new entrants (nybörjare)</t>
  </si>
  <si>
    <t>Active doctoral students</t>
  </si>
  <si>
    <t>Gender distribution</t>
  </si>
  <si>
    <t>Source: UKÄ database Högskolan i siffror, "Aktiva doktorander"</t>
  </si>
  <si>
    <t>Lärosäte</t>
  </si>
  <si>
    <t>HT2000</t>
  </si>
  <si>
    <t>HT2001</t>
  </si>
  <si>
    <t>HT2002</t>
  </si>
  <si>
    <t>HT2003</t>
  </si>
  <si>
    <t>HT2004</t>
  </si>
  <si>
    <t>HT2005</t>
  </si>
  <si>
    <t>HT2006</t>
  </si>
  <si>
    <t>HT2007</t>
  </si>
  <si>
    <t>HT2008</t>
  </si>
  <si>
    <t>HT2009</t>
  </si>
  <si>
    <t>HT2010</t>
  </si>
  <si>
    <t>HT2011</t>
  </si>
  <si>
    <t>HT2012</t>
  </si>
  <si>
    <t>HT2013</t>
  </si>
  <si>
    <t>HT2014</t>
  </si>
  <si>
    <t>HT2015</t>
  </si>
  <si>
    <t>HT2016</t>
  </si>
  <si>
    <t>HT2017</t>
  </si>
  <si>
    <t>HT2018</t>
  </si>
  <si>
    <t>HT2019</t>
  </si>
  <si>
    <t>HT2020</t>
  </si>
  <si>
    <t>HT2021</t>
  </si>
  <si>
    <t>HT2022</t>
  </si>
  <si>
    <t>LU</t>
  </si>
  <si>
    <t>UU</t>
  </si>
  <si>
    <t>KI</t>
  </si>
  <si>
    <t>GU</t>
  </si>
  <si>
    <t>KTH</t>
  </si>
  <si>
    <t>SU</t>
  </si>
  <si>
    <t>LiU</t>
  </si>
  <si>
    <t>CTH</t>
  </si>
  <si>
    <t>UmU</t>
  </si>
  <si>
    <t>LTU</t>
  </si>
  <si>
    <t>LnU</t>
  </si>
  <si>
    <t>KaU</t>
  </si>
  <si>
    <t>Miun</t>
  </si>
  <si>
    <t>Riket</t>
  </si>
  <si>
    <t>2020</t>
  </si>
  <si>
    <t>2021</t>
  </si>
  <si>
    <t>2022</t>
  </si>
  <si>
    <t>2023</t>
  </si>
  <si>
    <t>135</t>
  </si>
  <si>
    <t>280</t>
  </si>
  <si>
    <t>415</t>
  </si>
  <si>
    <t>425</t>
  </si>
  <si>
    <t>435</t>
  </si>
  <si>
    <t>480</t>
  </si>
  <si>
    <t>500</t>
  </si>
  <si>
    <t>510</t>
  </si>
  <si>
    <t>565</t>
  </si>
  <si>
    <t>595</t>
  </si>
  <si>
    <t>210</t>
  </si>
  <si>
    <t>241</t>
  </si>
  <si>
    <t>251</t>
  </si>
  <si>
    <t>260</t>
  </si>
  <si>
    <t>295</t>
  </si>
  <si>
    <t>300</t>
  </si>
  <si>
    <t>330</t>
  </si>
  <si>
    <t>390</t>
  </si>
  <si>
    <t>545</t>
  </si>
  <si>
    <t>540</t>
  </si>
  <si>
    <t>650</t>
  </si>
  <si>
    <t>670</t>
  </si>
  <si>
    <t>712</t>
  </si>
  <si>
    <t>713</t>
  </si>
  <si>
    <t>715</t>
  </si>
  <si>
    <t>880</t>
  </si>
  <si>
    <t>632</t>
  </si>
  <si>
    <t>638</t>
  </si>
  <si>
    <t>642</t>
  </si>
  <si>
    <t>643</t>
  </si>
  <si>
    <t>644</t>
  </si>
  <si>
    <t>Grand Total</t>
  </si>
  <si>
    <t>Source: Ladok uppföljningsrapport, Studiedeltagande-aktivitet</t>
  </si>
  <si>
    <t>Women</t>
  </si>
  <si>
    <t>Men</t>
  </si>
  <si>
    <t>Total</t>
  </si>
  <si>
    <t>SLU - Active doctoral students per faculty, department, men and women</t>
  </si>
  <si>
    <t>National comparison - Doctoral student new entrants</t>
  </si>
  <si>
    <t>SLU - Number of applicants per announced position</t>
  </si>
  <si>
    <t>SLU - Actual period of study (average) per faculty and department</t>
  </si>
  <si>
    <t>National comparison - Active doctoral students</t>
  </si>
  <si>
    <t>SLU - Completion rate (cohort analysis)</t>
  </si>
  <si>
    <t>% doctoral degree</t>
  </si>
  <si>
    <t>% active during the last 2 years, no doctoral degree</t>
  </si>
  <si>
    <t>% inactive during the last 2 years, no doctoral degree</t>
  </si>
  <si>
    <t>Admitted</t>
  </si>
  <si>
    <t>Doctoral degree</t>
  </si>
  <si>
    <t>Licentiate degree</t>
  </si>
  <si>
    <t>Active</t>
  </si>
  <si>
    <t>Inactive &gt; 2 yrs*</t>
  </si>
  <si>
    <t>Source: Ladok, Studiedeltagande antagning</t>
  </si>
  <si>
    <t>SLU - Number of students admitted towards doctoral or licentiate degree</t>
  </si>
  <si>
    <t>Source UKÄ:s statistikdatabas Högskolan i siffror, Doktorandnybörjare</t>
  </si>
  <si>
    <t>All HEIs</t>
  </si>
  <si>
    <t>SLU - Number of doctoral degrees per faculty, department, men and women</t>
  </si>
  <si>
    <t>SLU - Number of licentiate degrees per faculty, department, men and women</t>
  </si>
  <si>
    <t>Degrees</t>
  </si>
  <si>
    <t xml:space="preserve">Source: Ladok </t>
  </si>
  <si>
    <t>Faculty, department</t>
  </si>
  <si>
    <t>SLU - Actual period of study (doctoral and licentiate degrees) per faculty, department, men and women (2019-2023)</t>
  </si>
  <si>
    <t>Actual period of study</t>
  </si>
  <si>
    <t>DOCTORAL DEGREE</t>
  </si>
  <si>
    <t>kvinna</t>
  </si>
  <si>
    <t>man</t>
  </si>
  <si>
    <t>SLU Total</t>
  </si>
  <si>
    <t>LICENTIATE DEGREE</t>
  </si>
  <si>
    <t>Completion rates and study time</t>
  </si>
  <si>
    <t>ÖrU</t>
  </si>
  <si>
    <t>MaU</t>
  </si>
  <si>
    <t>HT23</t>
  </si>
  <si>
    <t>Retrieved: 2025-02-21</t>
  </si>
  <si>
    <t>Active doctoral students (&gt;1%), 2018, 2023 Comparison with other HEIs</t>
  </si>
  <si>
    <t>2018, 2023</t>
  </si>
  <si>
    <t>2024</t>
  </si>
  <si>
    <t>Date: 2025-02-24</t>
  </si>
  <si>
    <t>Institutionen för biosystem och teknologi</t>
  </si>
  <si>
    <t>Institutionen för landskapsarkitektur, planering och förvaltning</t>
  </si>
  <si>
    <t>Institutionen för människa och samhälle</t>
  </si>
  <si>
    <t>Institutionen för stad och land</t>
  </si>
  <si>
    <t>Institutionen för växtskyddsbiologi</t>
  </si>
  <si>
    <t>Institutionen för växtförädling</t>
  </si>
  <si>
    <t>Institutionen för ekonomi</t>
  </si>
  <si>
    <t>Institutionen för energi och teknik</t>
  </si>
  <si>
    <t>Institutionen för mark och miljö</t>
  </si>
  <si>
    <t>Institutionen för molekylära vetenskaper</t>
  </si>
  <si>
    <t>Institutionen för vatten och miljö</t>
  </si>
  <si>
    <t>Institutionen för växtproduktionsekologi</t>
  </si>
  <si>
    <t>Institutionen för skogens ekologi och skötsel</t>
  </si>
  <si>
    <t>Institutionen för skoglig genetik och växtfysiologi</t>
  </si>
  <si>
    <t>Institutionen för skogsekonomi</t>
  </si>
  <si>
    <t>Institutionen för sydsvensk skogsvetenskap</t>
  </si>
  <si>
    <t>Institutionen för tillämpad husdjursvetenskap och välfärd</t>
  </si>
  <si>
    <t>Institutionen för husdjurens biovetenskaper</t>
  </si>
  <si>
    <t>Institutionen för kliniska vetenskaper</t>
  </si>
  <si>
    <t>Institutionen för anatomi, fysiologi och biokemi</t>
  </si>
  <si>
    <t>Institutionen för biomedicin och veterinär folkhälsovetenskap</t>
  </si>
  <si>
    <t>Institutionen för husdjurens miljö och hälsa</t>
  </si>
  <si>
    <t>Institutionen för husdjursgenetik</t>
  </si>
  <si>
    <t>Total number of students admitted towards licentiate degrees</t>
  </si>
  <si>
    <t>SLU - Number of students admitted towards doctoral and licentiate degrees at SLU 2020-2024</t>
  </si>
  <si>
    <t>Institutionen för akvatiska resurser</t>
  </si>
  <si>
    <t>Institutionen för ekologi</t>
  </si>
  <si>
    <t>Institutionen för växtbiologi</t>
  </si>
  <si>
    <t>Institutionen för norrländsk jordbruksvetenskap</t>
  </si>
  <si>
    <t>Institutionen för skogens biomaterial och teknologi</t>
  </si>
  <si>
    <t>Institutionen för skoglig resurshushållning</t>
  </si>
  <si>
    <t>Skogsmästarskolan</t>
  </si>
  <si>
    <t>Institutionen för vilt, fisk och miljö</t>
  </si>
  <si>
    <t>Institutionen för husdjurens utfodring och vård</t>
  </si>
  <si>
    <t>Total number of students admitted towards doctoral degrees</t>
  </si>
  <si>
    <t>Doctoral degrees</t>
  </si>
  <si>
    <t>Licentiate degrees</t>
  </si>
  <si>
    <t>2020-2024</t>
  </si>
  <si>
    <t>Third cycle new entrants, all HEIs and SLU (2000-2023)</t>
  </si>
  <si>
    <t>2000-2023</t>
  </si>
  <si>
    <t>SLU - Number of doctoral degrees per faculty, department, men and women (2020-2024)</t>
  </si>
  <si>
    <t>Source: Lins</t>
  </si>
  <si>
    <t>595 *</t>
  </si>
  <si>
    <t>SLU - Number of licentiate degrees per faculty, department, men and women (2020-2024)</t>
  </si>
  <si>
    <t>Department codes</t>
  </si>
  <si>
    <t>LTV Faculty</t>
  </si>
  <si>
    <t>NJ Faculty</t>
  </si>
  <si>
    <t xml:space="preserve">Total </t>
  </si>
  <si>
    <t>S Faculty</t>
  </si>
  <si>
    <t>VH Faculty</t>
  </si>
  <si>
    <t>-</t>
  </si>
  <si>
    <t xml:space="preserve">The tables below show the number of active doctoral students per faculty and department, divided between women and men during 2020-2024. </t>
  </si>
  <si>
    <t>Date: 2025-02-25</t>
  </si>
  <si>
    <t>VFM</t>
  </si>
  <si>
    <t>BT</t>
  </si>
  <si>
    <t>SLU Aqua</t>
  </si>
  <si>
    <t>VPE</t>
  </si>
  <si>
    <t>HBIO</t>
  </si>
  <si>
    <t>THV</t>
  </si>
  <si>
    <t>Hgen</t>
  </si>
  <si>
    <t xml:space="preserve">Number of applicants per announced doctoral position, per faculty and department 2024. </t>
  </si>
  <si>
    <t>Source: ReachMee Insights</t>
  </si>
  <si>
    <t>Date: 2025-02-11</t>
  </si>
  <si>
    <t>Department and position</t>
  </si>
  <si>
    <t>Active doctoral students 2020-2024, per faculty</t>
  </si>
  <si>
    <t>2009-2018</t>
  </si>
  <si>
    <t>Cohort analysis - Percentage of examined, active or inactive doctoral students for each admission year (2009-2018)</t>
  </si>
  <si>
    <t>Source: LINS february 2025</t>
  </si>
  <si>
    <t>Statistics for Quality Assessment 2024</t>
  </si>
  <si>
    <t>Source: Ladok</t>
  </si>
  <si>
    <t>(Faculty data below)</t>
  </si>
  <si>
    <t>No.</t>
  </si>
  <si>
    <t>Date: 2025-03-20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</si>
</sst>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6" fillId="0" borderId="0"/>
  </cellStyleXfs>
  <cellXfs count="145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1" applyBorder="1"/>
    <xf numFmtId="0" fontId="3" fillId="0" borderId="3" xfId="1" applyBorder="1"/>
    <xf numFmtId="0" fontId="0" fillId="0" borderId="3" xfId="0" applyBorder="1"/>
    <xf numFmtId="0" fontId="1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NumberFormat="1" applyFont="1" applyFill="1" applyBorder="1"/>
    <xf numFmtId="0" fontId="6" fillId="0" borderId="0" xfId="0" applyFont="1" applyFill="1" applyBorder="1" applyAlignment="1"/>
    <xf numFmtId="0" fontId="0" fillId="0" borderId="0" xfId="0" applyAlignment="1"/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0" fillId="0" borderId="0" xfId="0" applyFill="1"/>
    <xf numFmtId="0" fontId="1" fillId="0" borderId="0" xfId="0" applyFont="1" applyBorder="1"/>
    <xf numFmtId="0" fontId="1" fillId="0" borderId="5" xfId="0" applyFont="1" applyBorder="1"/>
    <xf numFmtId="0" fontId="0" fillId="0" borderId="0" xfId="0" applyBorder="1"/>
    <xf numFmtId="0" fontId="0" fillId="0" borderId="7" xfId="0" applyBorder="1"/>
    <xf numFmtId="0" fontId="1" fillId="0" borderId="0" xfId="0" applyFont="1" applyBorder="1" applyAlignment="1">
      <alignment wrapText="1"/>
    </xf>
    <xf numFmtId="9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1" fillId="2" borderId="1" xfId="0" applyFont="1" applyFill="1" applyBorder="1"/>
    <xf numFmtId="0" fontId="11" fillId="0" borderId="0" xfId="0" applyFont="1" applyAlignment="1">
      <alignment horizontal="left" vertical="center" readingOrder="1"/>
    </xf>
    <xf numFmtId="0" fontId="1" fillId="3" borderId="0" xfId="2" applyFont="1" applyBorder="1"/>
    <xf numFmtId="0" fontId="1" fillId="3" borderId="4" xfId="2" applyFont="1" applyBorder="1"/>
    <xf numFmtId="0" fontId="4" fillId="0" borderId="0" xfId="4" applyFont="1" applyAlignment="1">
      <alignment horizontal="center"/>
    </xf>
    <xf numFmtId="0" fontId="6" fillId="0" borderId="0" xfId="4"/>
    <xf numFmtId="0" fontId="6" fillId="0" borderId="9" xfId="4" applyBorder="1" applyAlignment="1">
      <alignment horizontal="right"/>
    </xf>
    <xf numFmtId="0" fontId="6" fillId="0" borderId="9" xfId="4" applyBorder="1" applyAlignment="1">
      <alignment horizontal="center"/>
    </xf>
    <xf numFmtId="0" fontId="7" fillId="0" borderId="0" xfId="4" applyFont="1"/>
    <xf numFmtId="0" fontId="9" fillId="3" borderId="0" xfId="2" applyFont="1" applyBorder="1"/>
    <xf numFmtId="0" fontId="1" fillId="3" borderId="0" xfId="2" applyFont="1" applyBorder="1" applyAlignment="1">
      <alignment horizontal="left" indent="1"/>
    </xf>
    <xf numFmtId="0" fontId="1" fillId="3" borderId="0" xfId="2" applyNumberFormat="1" applyFont="1" applyBorder="1"/>
    <xf numFmtId="0" fontId="0" fillId="0" borderId="0" xfId="0" applyBorder="1" applyAlignment="1">
      <alignment horizontal="left" indent="2"/>
    </xf>
    <xf numFmtId="0" fontId="1" fillId="3" borderId="0" xfId="2" applyFont="1"/>
    <xf numFmtId="0" fontId="1" fillId="3" borderId="0" xfId="2" applyFont="1" applyAlignment="1">
      <alignment horizontal="center"/>
    </xf>
    <xf numFmtId="0" fontId="1" fillId="3" borderId="4" xfId="2" applyFont="1" applyBorder="1" applyAlignment="1"/>
    <xf numFmtId="0" fontId="1" fillId="3" borderId="4" xfId="2" applyFont="1" applyBorder="1" applyAlignment="1">
      <alignment vertical="center"/>
    </xf>
    <xf numFmtId="0" fontId="6" fillId="0" borderId="0" xfId="4" applyAlignment="1">
      <alignment vertical="center"/>
    </xf>
    <xf numFmtId="0" fontId="0" fillId="0" borderId="0" xfId="0" applyAlignment="1">
      <alignment vertical="center"/>
    </xf>
    <xf numFmtId="2" fontId="1" fillId="3" borderId="0" xfId="2" applyNumberFormat="1" applyFont="1"/>
    <xf numFmtId="0" fontId="4" fillId="0" borderId="0" xfId="4" applyFont="1"/>
    <xf numFmtId="2" fontId="6" fillId="0" borderId="0" xfId="4" applyNumberFormat="1"/>
    <xf numFmtId="2" fontId="6" fillId="0" borderId="4" xfId="4" applyNumberFormat="1" applyBorder="1"/>
    <xf numFmtId="0" fontId="6" fillId="0" borderId="1" xfId="4" applyBorder="1"/>
    <xf numFmtId="0" fontId="6" fillId="0" borderId="1" xfId="4" applyBorder="1" applyAlignment="1">
      <alignment horizontal="center"/>
    </xf>
    <xf numFmtId="0" fontId="6" fillId="0" borderId="1" xfId="4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" fillId="0" borderId="0" xfId="2" applyFont="1" applyFill="1" applyBorder="1"/>
    <xf numFmtId="0" fontId="1" fillId="0" borderId="0" xfId="2" applyFont="1" applyFill="1" applyBorder="1" applyAlignment="1">
      <alignment horizontal="left"/>
    </xf>
    <xf numFmtId="0" fontId="1" fillId="0" borderId="0" xfId="2" applyNumberFormat="1" applyFont="1" applyFill="1" applyBorder="1"/>
    <xf numFmtId="0" fontId="1" fillId="0" borderId="0" xfId="0" applyFont="1" applyFill="1" applyBorder="1" applyAlignment="1">
      <alignment horizontal="left" indent="1"/>
    </xf>
    <xf numFmtId="0" fontId="1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0" fontId="0" fillId="0" borderId="0" xfId="0" applyNumberFormat="1" applyFill="1" applyBorder="1"/>
    <xf numFmtId="0" fontId="1" fillId="0" borderId="0" xfId="3" applyFont="1" applyFill="1" applyBorder="1" applyAlignment="1">
      <alignment horizontal="left"/>
    </xf>
    <xf numFmtId="0" fontId="1" fillId="0" borderId="0" xfId="3" applyNumberFormat="1" applyFont="1" applyFill="1" applyBorder="1"/>
    <xf numFmtId="0" fontId="11" fillId="0" borderId="0" xfId="0" applyFont="1" applyBorder="1" applyAlignment="1">
      <alignment horizontal="center"/>
    </xf>
    <xf numFmtId="0" fontId="1" fillId="5" borderId="0" xfId="0" applyFont="1" applyFill="1" applyBorder="1"/>
    <xf numFmtId="0" fontId="0" fillId="5" borderId="0" xfId="0" applyFill="1" applyBorder="1"/>
    <xf numFmtId="0" fontId="0" fillId="0" borderId="1" xfId="0" applyFill="1" applyBorder="1"/>
    <xf numFmtId="0" fontId="1" fillId="6" borderId="10" xfId="0" applyFont="1" applyFill="1" applyBorder="1"/>
    <xf numFmtId="0" fontId="0" fillId="0" borderId="0" xfId="0" applyNumberFormat="1" applyBorder="1"/>
    <xf numFmtId="0" fontId="1" fillId="0" borderId="5" xfId="0" applyNumberFormat="1" applyFont="1" applyBorder="1"/>
    <xf numFmtId="0" fontId="1" fillId="0" borderId="0" xfId="0" applyNumberFormat="1" applyFont="1"/>
    <xf numFmtId="0" fontId="1" fillId="6" borderId="14" xfId="0" applyFont="1" applyFill="1" applyBorder="1" applyAlignment="1">
      <alignment horizontal="left"/>
    </xf>
    <xf numFmtId="0" fontId="1" fillId="6" borderId="16" xfId="0" applyNumberFormat="1" applyFont="1" applyFill="1" applyBorder="1"/>
    <xf numFmtId="0" fontId="1" fillId="6" borderId="17" xfId="0" applyNumberFormat="1" applyFont="1" applyFill="1" applyBorder="1"/>
    <xf numFmtId="0" fontId="12" fillId="6" borderId="0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0" fillId="0" borderId="7" xfId="0" applyNumberFormat="1" applyBorder="1"/>
    <xf numFmtId="0" fontId="0" fillId="0" borderId="7" xfId="0" applyNumberFormat="1" applyFill="1" applyBorder="1"/>
    <xf numFmtId="0" fontId="1" fillId="6" borderId="14" xfId="0" applyNumberFormat="1" applyFont="1" applyFill="1" applyBorder="1"/>
    <xf numFmtId="0" fontId="0" fillId="6" borderId="15" xfId="0" applyNumberFormat="1" applyFont="1" applyFill="1" applyBorder="1"/>
    <xf numFmtId="0" fontId="0" fillId="6" borderId="16" xfId="0" applyNumberFormat="1" applyFont="1" applyFill="1" applyBorder="1"/>
    <xf numFmtId="0" fontId="1" fillId="0" borderId="0" xfId="0" applyFont="1" applyFill="1" applyBorder="1"/>
    <xf numFmtId="0" fontId="13" fillId="6" borderId="5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12" fillId="0" borderId="0" xfId="0" applyFont="1"/>
    <xf numFmtId="0" fontId="1" fillId="0" borderId="5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7" xfId="0" quotePrefix="1" applyNumberFormat="1" applyFont="1" applyBorder="1" applyAlignment="1">
      <alignment horizontal="center"/>
    </xf>
    <xf numFmtId="0" fontId="0" fillId="0" borderId="0" xfId="0" quotePrefix="1" applyNumberFormat="1" applyFont="1" applyBorder="1" applyAlignment="1">
      <alignment horizontal="center"/>
    </xf>
    <xf numFmtId="0" fontId="1" fillId="0" borderId="0" xfId="0" quotePrefix="1" applyNumberFormat="1" applyFont="1" applyBorder="1" applyAlignment="1">
      <alignment horizontal="center"/>
    </xf>
    <xf numFmtId="0" fontId="0" fillId="6" borderId="15" xfId="0" applyFont="1" applyFill="1" applyBorder="1" applyAlignment="1">
      <alignment horizontal="right"/>
    </xf>
    <xf numFmtId="0" fontId="0" fillId="6" borderId="4" xfId="0" applyFont="1" applyFill="1" applyBorder="1" applyAlignment="1">
      <alignment horizontal="right"/>
    </xf>
    <xf numFmtId="0" fontId="1" fillId="6" borderId="17" xfId="0" applyFont="1" applyFill="1" applyBorder="1" applyAlignment="1">
      <alignment horizontal="right"/>
    </xf>
    <xf numFmtId="0" fontId="0" fillId="6" borderId="16" xfId="0" applyFont="1" applyFill="1" applyBorder="1" applyAlignment="1">
      <alignment horizontal="right"/>
    </xf>
    <xf numFmtId="0" fontId="1" fillId="0" borderId="5" xfId="0" quotePrefix="1" applyNumberFormat="1" applyFont="1" applyBorder="1" applyAlignment="1">
      <alignment horizontal="center"/>
    </xf>
    <xf numFmtId="0" fontId="0" fillId="6" borderId="8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6" borderId="6" xfId="0" applyNumberFormat="1" applyFont="1" applyFill="1" applyBorder="1"/>
    <xf numFmtId="0" fontId="1" fillId="6" borderId="16" xfId="0" applyFont="1" applyFill="1" applyBorder="1" applyAlignment="1">
      <alignment horizontal="right"/>
    </xf>
    <xf numFmtId="0" fontId="0" fillId="0" borderId="0" xfId="0" applyBorder="1" applyAlignment="1"/>
    <xf numFmtId="0" fontId="14" fillId="0" borderId="0" xfId="0" applyFont="1"/>
    <xf numFmtId="0" fontId="1" fillId="7" borderId="0" xfId="0" applyFont="1" applyFill="1"/>
    <xf numFmtId="0" fontId="1" fillId="7" borderId="0" xfId="0" applyFont="1" applyFill="1" applyAlignment="1"/>
    <xf numFmtId="0" fontId="0" fillId="0" borderId="0" xfId="0" applyFont="1" applyBorder="1"/>
    <xf numFmtId="0" fontId="0" fillId="0" borderId="14" xfId="0" applyNumberFormat="1" applyFont="1" applyFill="1" applyBorder="1"/>
    <xf numFmtId="164" fontId="0" fillId="0" borderId="0" xfId="0" applyNumberFormat="1"/>
    <xf numFmtId="0" fontId="0" fillId="0" borderId="4" xfId="0" applyBorder="1"/>
    <xf numFmtId="9" fontId="0" fillId="0" borderId="4" xfId="0" applyNumberFormat="1" applyBorder="1"/>
    <xf numFmtId="0" fontId="0" fillId="8" borderId="1" xfId="0" applyFill="1" applyBorder="1"/>
    <xf numFmtId="0" fontId="3" fillId="8" borderId="0" xfId="1" applyFill="1"/>
    <xf numFmtId="0" fontId="3" fillId="8" borderId="1" xfId="1" applyFill="1" applyBorder="1"/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right" vertical="top"/>
    </xf>
    <xf numFmtId="0" fontId="6" fillId="8" borderId="1" xfId="4" applyFill="1" applyBorder="1"/>
    <xf numFmtId="0" fontId="3" fillId="8" borderId="6" xfId="1" applyFill="1" applyBorder="1"/>
    <xf numFmtId="0" fontId="0" fillId="8" borderId="9" xfId="0" applyFill="1" applyBorder="1"/>
    <xf numFmtId="0" fontId="15" fillId="0" borderId="4" xfId="0" applyFont="1" applyBorder="1"/>
    <xf numFmtId="0" fontId="9" fillId="3" borderId="0" xfId="2"/>
    <xf numFmtId="0" fontId="16" fillId="3" borderId="0" xfId="2" applyFont="1" applyBorder="1"/>
    <xf numFmtId="0" fontId="9" fillId="3" borderId="0" xfId="2" applyAlignment="1">
      <alignment wrapText="1"/>
    </xf>
    <xf numFmtId="0" fontId="16" fillId="3" borderId="0" xfId="2" applyFont="1"/>
    <xf numFmtId="0" fontId="17" fillId="3" borderId="0" xfId="2" applyFont="1"/>
    <xf numFmtId="0" fontId="1" fillId="0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8" borderId="2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4" fillId="8" borderId="2" xfId="4" applyFont="1" applyFill="1" applyBorder="1" applyAlignment="1">
      <alignment horizontal="left"/>
    </xf>
    <xf numFmtId="0" fontId="4" fillId="8" borderId="3" xfId="4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3" borderId="4" xfId="2" applyFont="1" applyBorder="1" applyAlignment="1">
      <alignment horizontal="center"/>
    </xf>
  </cellXfs>
  <cellStyles count="5">
    <cellStyle name="40 % - Dekorfärg3" xfId="2" builtinId="39"/>
    <cellStyle name="60 % - Dekorfärg3" xfId="3" builtinId="40"/>
    <cellStyle name="Hyperlänk" xfId="1" builtinId="8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F99B8B"/>
      <color rgb="FFC6250A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 b="1"/>
              <a:t>S Faculty</a:t>
            </a:r>
            <a:r>
              <a:rPr lang="sv-SE" sz="1800" b="1" baseline="0"/>
              <a:t>, number of applicants per announced doctoral position during 2024</a:t>
            </a:r>
            <a:endParaRPr lang="sv-SE" sz="1800" b="1"/>
          </a:p>
        </c:rich>
      </c:tx>
      <c:layout>
        <c:manualLayout>
          <c:xMode val="edge"/>
          <c:yMode val="edge"/>
          <c:x val="0.31950043863910788"/>
          <c:y val="5.3548711957253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2.5368513925225603E-2"/>
          <c:y val="0.11874658944427105"/>
          <c:w val="0.96685263702704305"/>
          <c:h val="0.795235534066220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 Applicants per position'!$AG$110:$AG$169</c:f>
              <c:strCache>
                <c:ptCount val="60"/>
                <c:pt idx="0">
                  <c:v>Ekol</c:v>
                </c:pt>
                <c:pt idx="1">
                  <c:v>Ekol</c:v>
                </c:pt>
                <c:pt idx="2">
                  <c:v>Ekol</c:v>
                </c:pt>
                <c:pt idx="3">
                  <c:v>Ekol</c:v>
                </c:pt>
                <c:pt idx="4">
                  <c:v>Ekol</c:v>
                </c:pt>
                <c:pt idx="5">
                  <c:v>Ekol</c:v>
                </c:pt>
                <c:pt idx="6">
                  <c:v>Ekol</c:v>
                </c:pt>
                <c:pt idx="7">
                  <c:v>SBT</c:v>
                </c:pt>
                <c:pt idx="8">
                  <c:v>SBT</c:v>
                </c:pt>
                <c:pt idx="9">
                  <c:v>SBT</c:v>
                </c:pt>
                <c:pt idx="10">
                  <c:v>SBT</c:v>
                </c:pt>
                <c:pt idx="11">
                  <c:v>SBT</c:v>
                </c:pt>
                <c:pt idx="12">
                  <c:v>SBT</c:v>
                </c:pt>
                <c:pt idx="13">
                  <c:v>SBT</c:v>
                </c:pt>
                <c:pt idx="14">
                  <c:v>SBT</c:v>
                </c:pt>
                <c:pt idx="15">
                  <c:v>SBT</c:v>
                </c:pt>
                <c:pt idx="16">
                  <c:v>SBT</c:v>
                </c:pt>
                <c:pt idx="17">
                  <c:v>SBT</c:v>
                </c:pt>
                <c:pt idx="18">
                  <c:v>SES</c:v>
                </c:pt>
                <c:pt idx="19">
                  <c:v>SES</c:v>
                </c:pt>
                <c:pt idx="20">
                  <c:v>SES</c:v>
                </c:pt>
                <c:pt idx="21">
                  <c:v>SES</c:v>
                </c:pt>
                <c:pt idx="22">
                  <c:v>SES</c:v>
                </c:pt>
                <c:pt idx="23">
                  <c:v>SES</c:v>
                </c:pt>
                <c:pt idx="24">
                  <c:v>SES</c:v>
                </c:pt>
                <c:pt idx="25">
                  <c:v>SES</c:v>
                </c:pt>
                <c:pt idx="26">
                  <c:v>SES</c:v>
                </c:pt>
                <c:pt idx="27">
                  <c:v>Sekon</c:v>
                </c:pt>
                <c:pt idx="28">
                  <c:v>Sekon</c:v>
                </c:pt>
                <c:pt idx="29">
                  <c:v>Sekon</c:v>
                </c:pt>
                <c:pt idx="30">
                  <c:v>SGVF</c:v>
                </c:pt>
                <c:pt idx="31">
                  <c:v>SGVF</c:v>
                </c:pt>
                <c:pt idx="32">
                  <c:v>SGVF</c:v>
                </c:pt>
                <c:pt idx="33">
                  <c:v>SGVF</c:v>
                </c:pt>
                <c:pt idx="34">
                  <c:v>Mykopat</c:v>
                </c:pt>
                <c:pt idx="35">
                  <c:v>Mykopat</c:v>
                </c:pt>
                <c:pt idx="36">
                  <c:v>Mykopat</c:v>
                </c:pt>
                <c:pt idx="37">
                  <c:v>Mykopat</c:v>
                </c:pt>
                <c:pt idx="38">
                  <c:v>Mykopat</c:v>
                </c:pt>
                <c:pt idx="39">
                  <c:v>Mykopat</c:v>
                </c:pt>
                <c:pt idx="40">
                  <c:v>Mykopat</c:v>
                </c:pt>
                <c:pt idx="41">
                  <c:v>SRH</c:v>
                </c:pt>
                <c:pt idx="42">
                  <c:v>SRH</c:v>
                </c:pt>
                <c:pt idx="43">
                  <c:v>SRH</c:v>
                </c:pt>
                <c:pt idx="44">
                  <c:v>SRH</c:v>
                </c:pt>
                <c:pt idx="45">
                  <c:v>SRH</c:v>
                </c:pt>
                <c:pt idx="46">
                  <c:v>SRH</c:v>
                </c:pt>
                <c:pt idx="47">
                  <c:v>SRH</c:v>
                </c:pt>
                <c:pt idx="48">
                  <c:v>MoM</c:v>
                </c:pt>
                <c:pt idx="49">
                  <c:v>MoM</c:v>
                </c:pt>
                <c:pt idx="50">
                  <c:v>VFM</c:v>
                </c:pt>
                <c:pt idx="51">
                  <c:v>VFM</c:v>
                </c:pt>
                <c:pt idx="52">
                  <c:v>VFM</c:v>
                </c:pt>
                <c:pt idx="53">
                  <c:v>VFM</c:v>
                </c:pt>
                <c:pt idx="54">
                  <c:v>VFM</c:v>
                </c:pt>
                <c:pt idx="55">
                  <c:v>VFM</c:v>
                </c:pt>
                <c:pt idx="56">
                  <c:v>VFM</c:v>
                </c:pt>
                <c:pt idx="57">
                  <c:v>SSV</c:v>
                </c:pt>
                <c:pt idx="58">
                  <c:v>SSV</c:v>
                </c:pt>
                <c:pt idx="59">
                  <c:v>SSV</c:v>
                </c:pt>
              </c:strCache>
            </c:strRef>
          </c:cat>
          <c:val>
            <c:numRef>
              <c:f>'1. Applicants per position'!$AH$110:$AH$169</c:f>
              <c:numCache>
                <c:formatCode>General</c:formatCode>
                <c:ptCount val="60"/>
                <c:pt idx="0">
                  <c:v>138</c:v>
                </c:pt>
                <c:pt idx="1">
                  <c:v>121</c:v>
                </c:pt>
                <c:pt idx="2">
                  <c:v>101</c:v>
                </c:pt>
                <c:pt idx="3">
                  <c:v>171</c:v>
                </c:pt>
                <c:pt idx="4">
                  <c:v>21</c:v>
                </c:pt>
                <c:pt idx="5">
                  <c:v>22</c:v>
                </c:pt>
                <c:pt idx="6">
                  <c:v>16</c:v>
                </c:pt>
                <c:pt idx="7">
                  <c:v>12</c:v>
                </c:pt>
                <c:pt idx="8">
                  <c:v>23</c:v>
                </c:pt>
                <c:pt idx="9">
                  <c:v>15</c:v>
                </c:pt>
                <c:pt idx="10">
                  <c:v>9</c:v>
                </c:pt>
                <c:pt idx="11">
                  <c:v>33</c:v>
                </c:pt>
                <c:pt idx="12">
                  <c:v>20</c:v>
                </c:pt>
                <c:pt idx="13">
                  <c:v>12</c:v>
                </c:pt>
                <c:pt idx="14">
                  <c:v>24</c:v>
                </c:pt>
                <c:pt idx="15">
                  <c:v>33</c:v>
                </c:pt>
                <c:pt idx="16">
                  <c:v>26</c:v>
                </c:pt>
                <c:pt idx="17">
                  <c:v>18</c:v>
                </c:pt>
                <c:pt idx="18">
                  <c:v>51</c:v>
                </c:pt>
                <c:pt idx="19">
                  <c:v>27</c:v>
                </c:pt>
                <c:pt idx="20">
                  <c:v>25</c:v>
                </c:pt>
                <c:pt idx="21">
                  <c:v>14</c:v>
                </c:pt>
                <c:pt idx="22">
                  <c:v>25</c:v>
                </c:pt>
                <c:pt idx="23">
                  <c:v>16</c:v>
                </c:pt>
                <c:pt idx="24">
                  <c:v>27</c:v>
                </c:pt>
                <c:pt idx="25">
                  <c:v>16</c:v>
                </c:pt>
                <c:pt idx="26">
                  <c:v>14</c:v>
                </c:pt>
                <c:pt idx="27">
                  <c:v>45</c:v>
                </c:pt>
                <c:pt idx="28">
                  <c:v>66</c:v>
                </c:pt>
                <c:pt idx="29">
                  <c:v>28</c:v>
                </c:pt>
                <c:pt idx="30">
                  <c:v>20</c:v>
                </c:pt>
                <c:pt idx="31">
                  <c:v>70</c:v>
                </c:pt>
                <c:pt idx="32">
                  <c:v>59</c:v>
                </c:pt>
                <c:pt idx="33">
                  <c:v>91</c:v>
                </c:pt>
                <c:pt idx="34">
                  <c:v>58</c:v>
                </c:pt>
                <c:pt idx="35">
                  <c:v>49</c:v>
                </c:pt>
                <c:pt idx="36">
                  <c:v>66</c:v>
                </c:pt>
                <c:pt idx="37">
                  <c:v>111</c:v>
                </c:pt>
                <c:pt idx="38">
                  <c:v>132</c:v>
                </c:pt>
                <c:pt idx="39">
                  <c:v>32</c:v>
                </c:pt>
                <c:pt idx="40">
                  <c:v>35</c:v>
                </c:pt>
                <c:pt idx="41">
                  <c:v>57</c:v>
                </c:pt>
                <c:pt idx="42">
                  <c:v>3</c:v>
                </c:pt>
                <c:pt idx="43">
                  <c:v>60</c:v>
                </c:pt>
                <c:pt idx="44">
                  <c:v>39</c:v>
                </c:pt>
                <c:pt idx="45">
                  <c:v>22</c:v>
                </c:pt>
                <c:pt idx="46">
                  <c:v>43</c:v>
                </c:pt>
                <c:pt idx="47">
                  <c:v>29</c:v>
                </c:pt>
                <c:pt idx="48">
                  <c:v>35</c:v>
                </c:pt>
                <c:pt idx="49">
                  <c:v>59</c:v>
                </c:pt>
                <c:pt idx="50">
                  <c:v>123</c:v>
                </c:pt>
                <c:pt idx="51">
                  <c:v>8</c:v>
                </c:pt>
                <c:pt idx="52">
                  <c:v>4</c:v>
                </c:pt>
                <c:pt idx="53">
                  <c:v>59</c:v>
                </c:pt>
                <c:pt idx="54">
                  <c:v>23</c:v>
                </c:pt>
                <c:pt idx="55">
                  <c:v>18</c:v>
                </c:pt>
                <c:pt idx="56">
                  <c:v>11</c:v>
                </c:pt>
                <c:pt idx="57">
                  <c:v>60</c:v>
                </c:pt>
                <c:pt idx="58">
                  <c:v>4</c:v>
                </c:pt>
                <c:pt idx="5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3-40F0-91AC-C1F4558E2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507392"/>
        <c:axId val="608510016"/>
      </c:barChart>
      <c:catAx>
        <c:axId val="6085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8510016"/>
        <c:crosses val="autoZero"/>
        <c:auto val="1"/>
        <c:lblAlgn val="ctr"/>
        <c:lblOffset val="100"/>
        <c:noMultiLvlLbl val="0"/>
      </c:catAx>
      <c:valAx>
        <c:axId val="60851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850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400" b="1">
                <a:effectLst/>
              </a:rPr>
              <a:t>NJ </a:t>
            </a:r>
          </a:p>
          <a:p>
            <a:pPr>
              <a:defRPr/>
            </a:pPr>
            <a:r>
              <a:rPr lang="sv-SE" sz="1400">
                <a:effectLst/>
              </a:rPr>
              <a:t>Completion rate, cohort study of admitted doctoral students 2009-2018</a:t>
            </a:r>
            <a:endParaRPr lang="sv-SE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'9. SLU Completion rate'!$H$54</c:f>
              <c:strCache>
                <c:ptCount val="1"/>
                <c:pt idx="0">
                  <c:v>% doctoral degree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rate'!$B$55:$B$64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rate'!$H$55:$H$64</c:f>
              <c:numCache>
                <c:formatCode>0%</c:formatCode>
                <c:ptCount val="10"/>
                <c:pt idx="0">
                  <c:v>0.80434782608695654</c:v>
                </c:pt>
                <c:pt idx="1">
                  <c:v>0.91304347826086951</c:v>
                </c:pt>
                <c:pt idx="2">
                  <c:v>0.78947368421052633</c:v>
                </c:pt>
                <c:pt idx="3">
                  <c:v>0.81818181818181823</c:v>
                </c:pt>
                <c:pt idx="4">
                  <c:v>0.77500000000000002</c:v>
                </c:pt>
                <c:pt idx="5">
                  <c:v>0.85</c:v>
                </c:pt>
                <c:pt idx="6">
                  <c:v>0.81481481481481477</c:v>
                </c:pt>
                <c:pt idx="7">
                  <c:v>0.90322580645161288</c:v>
                </c:pt>
                <c:pt idx="8">
                  <c:v>0.80952380952380953</c:v>
                </c:pt>
                <c:pt idx="9">
                  <c:v>0.72131147540983609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5-473F-8FE5-33DEE8286DCB}"/>
            </c:ext>
          </c:extLst>
        </c:ser>
        <c:ser>
          <c:idx val="1"/>
          <c:order val="1"/>
          <c:tx>
            <c:strRef>
              <c:f>'9. SLU Completion rate'!$I$54</c:f>
              <c:strCache>
                <c:ptCount val="1"/>
                <c:pt idx="0">
                  <c:v>% active during the last 2 years, no doctoral degree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rate'!$B$55:$B$64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rate'!$I$55:$I$64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2.6315789473684209E-2</c:v>
                </c:pt>
                <c:pt idx="3">
                  <c:v>0</c:v>
                </c:pt>
                <c:pt idx="4">
                  <c:v>0</c:v>
                </c:pt>
                <c:pt idx="5">
                  <c:v>2.5000000000000001E-2</c:v>
                </c:pt>
                <c:pt idx="6">
                  <c:v>0</c:v>
                </c:pt>
                <c:pt idx="7">
                  <c:v>0</c:v>
                </c:pt>
                <c:pt idx="8">
                  <c:v>2.3809523809523808E-2</c:v>
                </c:pt>
                <c:pt idx="9">
                  <c:v>0.16393442622950818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0F5-473F-8FE5-33DEE8286DCB}"/>
            </c:ext>
          </c:extLst>
        </c:ser>
        <c:ser>
          <c:idx val="2"/>
          <c:order val="2"/>
          <c:tx>
            <c:strRef>
              <c:f>'9. SLU Completion rate'!$J$54</c:f>
              <c:strCache>
                <c:ptCount val="1"/>
                <c:pt idx="0">
                  <c:v>% inactive during the last 2 years, no doctoral degree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rate'!$B$55:$B$64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rate'!$J$55:$J$64</c:f>
              <c:numCache>
                <c:formatCode>0%</c:formatCode>
                <c:ptCount val="10"/>
                <c:pt idx="0">
                  <c:v>0.19565217391304349</c:v>
                </c:pt>
                <c:pt idx="1">
                  <c:v>8.6956521739130432E-2</c:v>
                </c:pt>
                <c:pt idx="2">
                  <c:v>0.18421052631578946</c:v>
                </c:pt>
                <c:pt idx="3">
                  <c:v>0.18181818181818182</c:v>
                </c:pt>
                <c:pt idx="4">
                  <c:v>0.22500000000000001</c:v>
                </c:pt>
                <c:pt idx="5">
                  <c:v>0.125</c:v>
                </c:pt>
                <c:pt idx="6">
                  <c:v>0.18518518518518517</c:v>
                </c:pt>
                <c:pt idx="7">
                  <c:v>9.6774193548387094E-2</c:v>
                </c:pt>
                <c:pt idx="8">
                  <c:v>0.16666666666666666</c:v>
                </c:pt>
                <c:pt idx="9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F5-473F-8FE5-33DEE8286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1067264"/>
        <c:axId val="701063984"/>
      </c:barChart>
      <c:catAx>
        <c:axId val="7010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3984"/>
        <c:crosses val="autoZero"/>
        <c:auto val="1"/>
        <c:lblAlgn val="ctr"/>
        <c:lblOffset val="100"/>
        <c:noMultiLvlLbl val="0"/>
      </c:catAx>
      <c:valAx>
        <c:axId val="7010639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400" b="1">
                <a:effectLst/>
              </a:rPr>
              <a:t>S </a:t>
            </a:r>
          </a:p>
          <a:p>
            <a:pPr>
              <a:defRPr/>
            </a:pPr>
            <a:r>
              <a:rPr lang="sv-SE" sz="1400">
                <a:effectLst/>
              </a:rPr>
              <a:t>Completion rate, cohort study of admitted doctoral students 2009-2018</a:t>
            </a:r>
            <a:endParaRPr lang="sv-SE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'9. SLU Completion rate'!$H$85</c:f>
              <c:strCache>
                <c:ptCount val="1"/>
                <c:pt idx="0">
                  <c:v>% doctoral degree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rate'!$B$86:$B$95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rate'!$H$86:$H$95</c:f>
              <c:numCache>
                <c:formatCode>0%</c:formatCode>
                <c:ptCount val="10"/>
                <c:pt idx="0">
                  <c:v>0.72916666666666663</c:v>
                </c:pt>
                <c:pt idx="1">
                  <c:v>0.81081081081081086</c:v>
                </c:pt>
                <c:pt idx="2">
                  <c:v>0.83333333333333337</c:v>
                </c:pt>
                <c:pt idx="3">
                  <c:v>0.86206896551724133</c:v>
                </c:pt>
                <c:pt idx="4">
                  <c:v>0.90909090909090906</c:v>
                </c:pt>
                <c:pt idx="5">
                  <c:v>0.8125</c:v>
                </c:pt>
                <c:pt idx="6">
                  <c:v>1</c:v>
                </c:pt>
                <c:pt idx="7">
                  <c:v>0.78947368421052633</c:v>
                </c:pt>
                <c:pt idx="8">
                  <c:v>0.84615384615384615</c:v>
                </c:pt>
                <c:pt idx="9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F-4686-BBF8-7A0D69254E65}"/>
            </c:ext>
          </c:extLst>
        </c:ser>
        <c:ser>
          <c:idx val="1"/>
          <c:order val="1"/>
          <c:tx>
            <c:strRef>
              <c:f>'9. SLU Completion rate'!$I$85</c:f>
              <c:strCache>
                <c:ptCount val="1"/>
                <c:pt idx="0">
                  <c:v>% active during the last 2 years, no doctoral degree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rate'!$B$86:$B$95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rate'!$I$86:$I$95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0.10526315789473684</c:v>
                </c:pt>
                <c:pt idx="8">
                  <c:v>7.6923076923076927E-2</c:v>
                </c:pt>
                <c:pt idx="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8F-4686-BBF8-7A0D69254E65}"/>
            </c:ext>
          </c:extLst>
        </c:ser>
        <c:ser>
          <c:idx val="2"/>
          <c:order val="2"/>
          <c:tx>
            <c:strRef>
              <c:f>'9. SLU Completion rate'!$J$85</c:f>
              <c:strCache>
                <c:ptCount val="1"/>
                <c:pt idx="0">
                  <c:v>% inactive during the last 2 years, no doctoral degree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rate'!$B$86:$B$95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rate'!$J$86:$J$95</c:f>
              <c:numCache>
                <c:formatCode>0%</c:formatCode>
                <c:ptCount val="10"/>
                <c:pt idx="0">
                  <c:v>0.27083333333333331</c:v>
                </c:pt>
                <c:pt idx="1">
                  <c:v>0.1891891891891892</c:v>
                </c:pt>
                <c:pt idx="2">
                  <c:v>0.16666666666666666</c:v>
                </c:pt>
                <c:pt idx="3">
                  <c:v>0.13793103448275862</c:v>
                </c:pt>
                <c:pt idx="4">
                  <c:v>9.0909090909090912E-2</c:v>
                </c:pt>
                <c:pt idx="5">
                  <c:v>0.1875</c:v>
                </c:pt>
                <c:pt idx="6">
                  <c:v>0</c:v>
                </c:pt>
                <c:pt idx="7">
                  <c:v>0.10526315789473684</c:v>
                </c:pt>
                <c:pt idx="8">
                  <c:v>7.6923076923076927E-2</c:v>
                </c:pt>
                <c:pt idx="9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8F-4686-BBF8-7A0D6925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1067264"/>
        <c:axId val="701063984"/>
      </c:barChart>
      <c:catAx>
        <c:axId val="7010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3984"/>
        <c:crosses val="autoZero"/>
        <c:auto val="1"/>
        <c:lblAlgn val="ctr"/>
        <c:lblOffset val="100"/>
        <c:noMultiLvlLbl val="0"/>
      </c:catAx>
      <c:valAx>
        <c:axId val="7010639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400" b="1">
                <a:effectLst/>
              </a:rPr>
              <a:t>VH </a:t>
            </a:r>
          </a:p>
          <a:p>
            <a:pPr>
              <a:defRPr/>
            </a:pPr>
            <a:r>
              <a:rPr lang="sv-SE" sz="1400">
                <a:effectLst/>
              </a:rPr>
              <a:t>Completion rate, cohort study of admitted doctoral students 2009-2018</a:t>
            </a:r>
            <a:endParaRPr lang="sv-SE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'9. SLU Completion rate'!$H$117</c:f>
              <c:strCache>
                <c:ptCount val="1"/>
                <c:pt idx="0">
                  <c:v>% doctoral degree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rate'!$B$118:$B$127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rate'!$H$118:$H$127</c:f>
              <c:numCache>
                <c:formatCode>0%</c:formatCode>
                <c:ptCount val="10"/>
                <c:pt idx="0">
                  <c:v>0.91666666666666663</c:v>
                </c:pt>
                <c:pt idx="1">
                  <c:v>0.90909090909090906</c:v>
                </c:pt>
                <c:pt idx="2">
                  <c:v>0.80487804878048785</c:v>
                </c:pt>
                <c:pt idx="3">
                  <c:v>0.86206896551724133</c:v>
                </c:pt>
                <c:pt idx="4">
                  <c:v>0.94117647058823528</c:v>
                </c:pt>
                <c:pt idx="5">
                  <c:v>0.75</c:v>
                </c:pt>
                <c:pt idx="6">
                  <c:v>0.875</c:v>
                </c:pt>
                <c:pt idx="7">
                  <c:v>0.91304347826086951</c:v>
                </c:pt>
                <c:pt idx="8">
                  <c:v>0.81481481481481477</c:v>
                </c:pt>
                <c:pt idx="9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9-462A-9472-D5F4CFE061E5}"/>
            </c:ext>
          </c:extLst>
        </c:ser>
        <c:ser>
          <c:idx val="1"/>
          <c:order val="1"/>
          <c:tx>
            <c:strRef>
              <c:f>'9. SLU Completion rate'!$I$117</c:f>
              <c:strCache>
                <c:ptCount val="1"/>
                <c:pt idx="0">
                  <c:v>% active during the last 2 years, no doctoral degree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rate'!$B$118:$B$127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rate'!$I$118:$I$127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4.878048780487805E-2</c:v>
                </c:pt>
                <c:pt idx="3">
                  <c:v>0</c:v>
                </c:pt>
                <c:pt idx="4">
                  <c:v>0</c:v>
                </c:pt>
                <c:pt idx="5">
                  <c:v>3.125E-2</c:v>
                </c:pt>
                <c:pt idx="6">
                  <c:v>0</c:v>
                </c:pt>
                <c:pt idx="7">
                  <c:v>4.3478260869565216E-2</c:v>
                </c:pt>
                <c:pt idx="8">
                  <c:v>7.407407407407407E-2</c:v>
                </c:pt>
                <c:pt idx="9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79-462A-9472-D5F4CFE061E5}"/>
            </c:ext>
          </c:extLst>
        </c:ser>
        <c:ser>
          <c:idx val="2"/>
          <c:order val="2"/>
          <c:tx>
            <c:strRef>
              <c:f>'9. SLU Completion rate'!$J$117</c:f>
              <c:strCache>
                <c:ptCount val="1"/>
                <c:pt idx="0">
                  <c:v>% inactive during the last 2 years, no doctoral degree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rate'!$B$118:$B$127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rate'!$J$118:$J$127</c:f>
              <c:numCache>
                <c:formatCode>0%</c:formatCode>
                <c:ptCount val="10"/>
                <c:pt idx="0">
                  <c:v>8.3333333333333329E-2</c:v>
                </c:pt>
                <c:pt idx="1">
                  <c:v>9.0909090909090912E-2</c:v>
                </c:pt>
                <c:pt idx="2">
                  <c:v>0.14634146341463414</c:v>
                </c:pt>
                <c:pt idx="3">
                  <c:v>0.13793103448275862</c:v>
                </c:pt>
                <c:pt idx="4">
                  <c:v>5.8823529411764705E-2</c:v>
                </c:pt>
                <c:pt idx="5">
                  <c:v>0.21875</c:v>
                </c:pt>
                <c:pt idx="6">
                  <c:v>0.125</c:v>
                </c:pt>
                <c:pt idx="7">
                  <c:v>4.3478260869565216E-2</c:v>
                </c:pt>
                <c:pt idx="8">
                  <c:v>0.1111111111111111</c:v>
                </c:pt>
                <c:pt idx="9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79-462A-9472-D5F4CFE06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1067264"/>
        <c:axId val="701063984"/>
      </c:barChart>
      <c:catAx>
        <c:axId val="7010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3984"/>
        <c:crosses val="autoZero"/>
        <c:auto val="1"/>
        <c:lblAlgn val="ctr"/>
        <c:lblOffset val="100"/>
        <c:noMultiLvlLbl val="0"/>
      </c:catAx>
      <c:valAx>
        <c:axId val="7010639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400" b="1">
                <a:effectLst/>
              </a:rPr>
              <a:t>LTV </a:t>
            </a:r>
          </a:p>
          <a:p>
            <a:pPr>
              <a:defRPr/>
            </a:pPr>
            <a:r>
              <a:rPr lang="sv-SE" sz="1400">
                <a:effectLst/>
              </a:rPr>
              <a:t>Completion rate, cohort study of admitted doctoral students 2009-2018</a:t>
            </a:r>
            <a:endParaRPr lang="sv-SE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'9. SLU Completion rate'!$H$149</c:f>
              <c:strCache>
                <c:ptCount val="1"/>
                <c:pt idx="0">
                  <c:v>% doctoral degree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rate'!$B$150:$B$159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rate'!$H$150:$H$159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0.82352941176470584</c:v>
                </c:pt>
                <c:pt idx="2">
                  <c:v>0.83333333333333337</c:v>
                </c:pt>
                <c:pt idx="3">
                  <c:v>0.70588235294117652</c:v>
                </c:pt>
                <c:pt idx="4">
                  <c:v>0.63636363636363635</c:v>
                </c:pt>
                <c:pt idx="5">
                  <c:v>0.88888888888888884</c:v>
                </c:pt>
                <c:pt idx="6">
                  <c:v>0.81818181818181823</c:v>
                </c:pt>
                <c:pt idx="7">
                  <c:v>0.8571428571428571</c:v>
                </c:pt>
                <c:pt idx="8">
                  <c:v>0.7142857142857143</c:v>
                </c:pt>
                <c:pt idx="9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4-428F-815D-C77AA7C40EFE}"/>
            </c:ext>
          </c:extLst>
        </c:ser>
        <c:ser>
          <c:idx val="1"/>
          <c:order val="1"/>
          <c:tx>
            <c:strRef>
              <c:f>'9. SLU Completion rate'!$I$149</c:f>
              <c:strCache>
                <c:ptCount val="1"/>
                <c:pt idx="0">
                  <c:v>% active during the last 2 years, no doctoral degree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rate'!$B$150:$B$159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rate'!$I$150:$I$159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9.0909090909090912E-2</c:v>
                </c:pt>
                <c:pt idx="5">
                  <c:v>0</c:v>
                </c:pt>
                <c:pt idx="6">
                  <c:v>0</c:v>
                </c:pt>
                <c:pt idx="7">
                  <c:v>9.5238095238095233E-2</c:v>
                </c:pt>
                <c:pt idx="8">
                  <c:v>0.14285714285714285</c:v>
                </c:pt>
                <c:pt idx="9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E4-428F-815D-C77AA7C40EFE}"/>
            </c:ext>
          </c:extLst>
        </c:ser>
        <c:ser>
          <c:idx val="2"/>
          <c:order val="2"/>
          <c:tx>
            <c:strRef>
              <c:f>'9. SLU Completion rate'!$J$149</c:f>
              <c:strCache>
                <c:ptCount val="1"/>
                <c:pt idx="0">
                  <c:v>% inactive during the last 2 years, no doctoral degree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rate'!$B$150:$B$159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rate'!$J$150:$J$159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0.17647058823529413</c:v>
                </c:pt>
                <c:pt idx="2">
                  <c:v>0.16666666666666666</c:v>
                </c:pt>
                <c:pt idx="3">
                  <c:v>0.29411764705882354</c:v>
                </c:pt>
                <c:pt idx="4">
                  <c:v>0.27272727272727271</c:v>
                </c:pt>
                <c:pt idx="5">
                  <c:v>0.1111111111111111</c:v>
                </c:pt>
                <c:pt idx="6">
                  <c:v>0.18181818181818182</c:v>
                </c:pt>
                <c:pt idx="7">
                  <c:v>4.7619047619047616E-2</c:v>
                </c:pt>
                <c:pt idx="8">
                  <c:v>0.14285714285714285</c:v>
                </c:pt>
                <c:pt idx="9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E4-428F-815D-C77AA7C40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1067264"/>
        <c:axId val="701063984"/>
      </c:barChart>
      <c:catAx>
        <c:axId val="7010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3984"/>
        <c:crosses val="autoZero"/>
        <c:auto val="1"/>
        <c:lblAlgn val="ctr"/>
        <c:lblOffset val="100"/>
        <c:noMultiLvlLbl val="0"/>
      </c:catAx>
      <c:valAx>
        <c:axId val="7010639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baseline="0">
                <a:effectLst/>
              </a:rPr>
              <a:t>LTV Faculty, number of applicants per announced doctoral position during 2024</a:t>
            </a:r>
            <a:endParaRPr lang="sv-SE">
              <a:effectLst/>
            </a:endParaRPr>
          </a:p>
        </c:rich>
      </c:tx>
      <c:layout>
        <c:manualLayout>
          <c:xMode val="edge"/>
          <c:yMode val="edge"/>
          <c:x val="0.22208008555809541"/>
          <c:y val="4.0627883140132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2.5989161371053875E-2"/>
          <c:y val="0.11639904514877483"/>
          <c:w val="0.96604167796867069"/>
          <c:h val="0.82516430299827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 Applicants per position'!$AG$12:$AG$32</c:f>
              <c:strCache>
                <c:ptCount val="21"/>
                <c:pt idx="0">
                  <c:v>BT</c:v>
                </c:pt>
                <c:pt idx="1">
                  <c:v>BT</c:v>
                </c:pt>
                <c:pt idx="2">
                  <c:v>BT</c:v>
                </c:pt>
                <c:pt idx="3">
                  <c:v>LAPF</c:v>
                </c:pt>
                <c:pt idx="4">
                  <c:v>LAPF</c:v>
                </c:pt>
                <c:pt idx="5">
                  <c:v>IMS</c:v>
                </c:pt>
                <c:pt idx="6">
                  <c:v>IMS</c:v>
                </c:pt>
                <c:pt idx="7">
                  <c:v>IMS</c:v>
                </c:pt>
                <c:pt idx="8">
                  <c:v>IMS</c:v>
                </c:pt>
                <c:pt idx="9">
                  <c:v>VF</c:v>
                </c:pt>
                <c:pt idx="10">
                  <c:v>VF</c:v>
                </c:pt>
                <c:pt idx="11">
                  <c:v>VF</c:v>
                </c:pt>
                <c:pt idx="12">
                  <c:v>VF</c:v>
                </c:pt>
                <c:pt idx="13">
                  <c:v>VF</c:v>
                </c:pt>
                <c:pt idx="14">
                  <c:v>VF</c:v>
                </c:pt>
                <c:pt idx="15">
                  <c:v>VSB</c:v>
                </c:pt>
                <c:pt idx="16">
                  <c:v>SoL</c:v>
                </c:pt>
                <c:pt idx="17">
                  <c:v>SoL</c:v>
                </c:pt>
                <c:pt idx="18">
                  <c:v>SoL</c:v>
                </c:pt>
                <c:pt idx="19">
                  <c:v>SoL</c:v>
                </c:pt>
                <c:pt idx="20">
                  <c:v>SoL</c:v>
                </c:pt>
              </c:strCache>
            </c:strRef>
          </c:cat>
          <c:val>
            <c:numRef>
              <c:f>'1. Applicants per position'!$AH$12:$AH$32</c:f>
              <c:numCache>
                <c:formatCode>General</c:formatCode>
                <c:ptCount val="21"/>
                <c:pt idx="0">
                  <c:v>113</c:v>
                </c:pt>
                <c:pt idx="1">
                  <c:v>21</c:v>
                </c:pt>
                <c:pt idx="2">
                  <c:v>19</c:v>
                </c:pt>
                <c:pt idx="3">
                  <c:v>28</c:v>
                </c:pt>
                <c:pt idx="4">
                  <c:v>62</c:v>
                </c:pt>
                <c:pt idx="5">
                  <c:v>24</c:v>
                </c:pt>
                <c:pt idx="6">
                  <c:v>71</c:v>
                </c:pt>
                <c:pt idx="7">
                  <c:v>31</c:v>
                </c:pt>
                <c:pt idx="8">
                  <c:v>154</c:v>
                </c:pt>
                <c:pt idx="9">
                  <c:v>68</c:v>
                </c:pt>
                <c:pt idx="10">
                  <c:v>95</c:v>
                </c:pt>
                <c:pt idx="11">
                  <c:v>110</c:v>
                </c:pt>
                <c:pt idx="12">
                  <c:v>119</c:v>
                </c:pt>
                <c:pt idx="13">
                  <c:v>63</c:v>
                </c:pt>
                <c:pt idx="14">
                  <c:v>207</c:v>
                </c:pt>
                <c:pt idx="15">
                  <c:v>24</c:v>
                </c:pt>
                <c:pt idx="16">
                  <c:v>9</c:v>
                </c:pt>
                <c:pt idx="17">
                  <c:v>1</c:v>
                </c:pt>
                <c:pt idx="18">
                  <c:v>28</c:v>
                </c:pt>
                <c:pt idx="19">
                  <c:v>2</c:v>
                </c:pt>
                <c:pt idx="2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3-4246-958C-200AF1D8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1906112"/>
        <c:axId val="671907096"/>
      </c:barChart>
      <c:catAx>
        <c:axId val="6719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1907096"/>
        <c:crosses val="autoZero"/>
        <c:auto val="1"/>
        <c:lblAlgn val="ctr"/>
        <c:lblOffset val="100"/>
        <c:noMultiLvlLbl val="0"/>
      </c:catAx>
      <c:valAx>
        <c:axId val="67190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190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baseline="0">
                <a:effectLst/>
              </a:rPr>
              <a:t>NJ Faculty, number of applicants per announced doctoral position during 2024</a:t>
            </a:r>
            <a:endParaRPr lang="sv-SE" sz="1800"/>
          </a:p>
        </c:rich>
      </c:tx>
      <c:layout>
        <c:manualLayout>
          <c:xMode val="edge"/>
          <c:yMode val="edge"/>
          <c:x val="0.28911915348686495"/>
          <c:y val="2.1604938271604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2.5728263541557665E-2"/>
          <c:y val="8.6882837561971418E-2"/>
          <c:w val="0.96638257594474675"/>
          <c:h val="0.824844220861281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 Applicants per position'!$AG$51:$AG$96</c:f>
              <c:strCache>
                <c:ptCount val="46"/>
                <c:pt idx="0">
                  <c:v>SLU Aqua</c:v>
                </c:pt>
                <c:pt idx="1">
                  <c:v>SLU Aqua</c:v>
                </c:pt>
                <c:pt idx="2">
                  <c:v>SLU Aqua</c:v>
                </c:pt>
                <c:pt idx="3">
                  <c:v>VoM</c:v>
                </c:pt>
                <c:pt idx="4">
                  <c:v>VoM</c:v>
                </c:pt>
                <c:pt idx="5">
                  <c:v>VoM</c:v>
                </c:pt>
                <c:pt idx="6">
                  <c:v>VPE</c:v>
                </c:pt>
                <c:pt idx="7">
                  <c:v>Ekol</c:v>
                </c:pt>
                <c:pt idx="8">
                  <c:v>Ekol</c:v>
                </c:pt>
                <c:pt idx="9">
                  <c:v>Ekol</c:v>
                </c:pt>
                <c:pt idx="10">
                  <c:v>Ekol</c:v>
                </c:pt>
                <c:pt idx="11">
                  <c:v>Ekol</c:v>
                </c:pt>
                <c:pt idx="12">
                  <c:v>Ekol</c:v>
                </c:pt>
                <c:pt idx="13">
                  <c:v>Ekol</c:v>
                </c:pt>
                <c:pt idx="14">
                  <c:v>Ekon</c:v>
                </c:pt>
                <c:pt idx="15">
                  <c:v>Ekon</c:v>
                </c:pt>
                <c:pt idx="16">
                  <c:v>Ekon</c:v>
                </c:pt>
                <c:pt idx="17">
                  <c:v>Ekon</c:v>
                </c:pt>
                <c:pt idx="18">
                  <c:v>Ekon</c:v>
                </c:pt>
                <c:pt idx="19">
                  <c:v>Ekon</c:v>
                </c:pt>
                <c:pt idx="20">
                  <c:v>EoT</c:v>
                </c:pt>
                <c:pt idx="21">
                  <c:v>EoT</c:v>
                </c:pt>
                <c:pt idx="22">
                  <c:v>EoT</c:v>
                </c:pt>
                <c:pt idx="23">
                  <c:v>EoT</c:v>
                </c:pt>
                <c:pt idx="24">
                  <c:v>EoT</c:v>
                </c:pt>
                <c:pt idx="25">
                  <c:v>EoT</c:v>
                </c:pt>
                <c:pt idx="26">
                  <c:v>Mykopat</c:v>
                </c:pt>
                <c:pt idx="27">
                  <c:v>Mykopat</c:v>
                </c:pt>
                <c:pt idx="28">
                  <c:v>Mykopat</c:v>
                </c:pt>
                <c:pt idx="29">
                  <c:v>Mykopat</c:v>
                </c:pt>
                <c:pt idx="30">
                  <c:v>Mykopat</c:v>
                </c:pt>
                <c:pt idx="31">
                  <c:v>Mykopat</c:v>
                </c:pt>
                <c:pt idx="32">
                  <c:v>Mykopat</c:v>
                </c:pt>
                <c:pt idx="33">
                  <c:v>MV</c:v>
                </c:pt>
                <c:pt idx="34">
                  <c:v>MV</c:v>
                </c:pt>
                <c:pt idx="35">
                  <c:v>MV</c:v>
                </c:pt>
                <c:pt idx="36">
                  <c:v>VB</c:v>
                </c:pt>
                <c:pt idx="37">
                  <c:v>VB</c:v>
                </c:pt>
                <c:pt idx="38">
                  <c:v>VB</c:v>
                </c:pt>
                <c:pt idx="39">
                  <c:v>MoM</c:v>
                </c:pt>
                <c:pt idx="40">
                  <c:v>MoM</c:v>
                </c:pt>
                <c:pt idx="41">
                  <c:v>SoL</c:v>
                </c:pt>
                <c:pt idx="42">
                  <c:v>SoL</c:v>
                </c:pt>
                <c:pt idx="43">
                  <c:v>SoL</c:v>
                </c:pt>
                <c:pt idx="44">
                  <c:v>SoL</c:v>
                </c:pt>
                <c:pt idx="45">
                  <c:v>SoL</c:v>
                </c:pt>
              </c:strCache>
            </c:strRef>
          </c:cat>
          <c:val>
            <c:numRef>
              <c:f>'1. Applicants per position'!$AH$51:$AH$96</c:f>
              <c:numCache>
                <c:formatCode>General</c:formatCode>
                <c:ptCount val="46"/>
                <c:pt idx="0">
                  <c:v>48</c:v>
                </c:pt>
                <c:pt idx="1">
                  <c:v>31</c:v>
                </c:pt>
                <c:pt idx="2">
                  <c:v>44</c:v>
                </c:pt>
                <c:pt idx="3">
                  <c:v>65</c:v>
                </c:pt>
                <c:pt idx="4">
                  <c:v>16</c:v>
                </c:pt>
                <c:pt idx="5">
                  <c:v>14</c:v>
                </c:pt>
                <c:pt idx="6">
                  <c:v>114</c:v>
                </c:pt>
                <c:pt idx="7">
                  <c:v>138</c:v>
                </c:pt>
                <c:pt idx="8">
                  <c:v>121</c:v>
                </c:pt>
                <c:pt idx="9">
                  <c:v>101</c:v>
                </c:pt>
                <c:pt idx="10">
                  <c:v>171</c:v>
                </c:pt>
                <c:pt idx="11">
                  <c:v>21</c:v>
                </c:pt>
                <c:pt idx="12">
                  <c:v>22</c:v>
                </c:pt>
                <c:pt idx="13">
                  <c:v>16</c:v>
                </c:pt>
                <c:pt idx="14">
                  <c:v>63</c:v>
                </c:pt>
                <c:pt idx="15">
                  <c:v>43</c:v>
                </c:pt>
                <c:pt idx="16">
                  <c:v>7</c:v>
                </c:pt>
                <c:pt idx="17">
                  <c:v>123</c:v>
                </c:pt>
                <c:pt idx="18">
                  <c:v>99</c:v>
                </c:pt>
                <c:pt idx="19">
                  <c:v>10</c:v>
                </c:pt>
                <c:pt idx="20">
                  <c:v>74</c:v>
                </c:pt>
                <c:pt idx="21">
                  <c:v>51</c:v>
                </c:pt>
                <c:pt idx="22">
                  <c:v>109</c:v>
                </c:pt>
                <c:pt idx="23">
                  <c:v>116</c:v>
                </c:pt>
                <c:pt idx="24">
                  <c:v>2</c:v>
                </c:pt>
                <c:pt idx="25">
                  <c:v>3</c:v>
                </c:pt>
                <c:pt idx="26">
                  <c:v>58</c:v>
                </c:pt>
                <c:pt idx="27">
                  <c:v>49</c:v>
                </c:pt>
                <c:pt idx="28">
                  <c:v>66</c:v>
                </c:pt>
                <c:pt idx="29">
                  <c:v>111</c:v>
                </c:pt>
                <c:pt idx="30">
                  <c:v>132</c:v>
                </c:pt>
                <c:pt idx="31">
                  <c:v>32</c:v>
                </c:pt>
                <c:pt idx="32">
                  <c:v>35</c:v>
                </c:pt>
                <c:pt idx="33">
                  <c:v>85</c:v>
                </c:pt>
                <c:pt idx="34">
                  <c:v>110</c:v>
                </c:pt>
                <c:pt idx="35">
                  <c:v>3</c:v>
                </c:pt>
                <c:pt idx="36">
                  <c:v>112</c:v>
                </c:pt>
                <c:pt idx="37">
                  <c:v>121</c:v>
                </c:pt>
                <c:pt idx="38">
                  <c:v>3</c:v>
                </c:pt>
                <c:pt idx="39">
                  <c:v>35</c:v>
                </c:pt>
                <c:pt idx="40">
                  <c:v>59</c:v>
                </c:pt>
                <c:pt idx="41">
                  <c:v>9</c:v>
                </c:pt>
                <c:pt idx="42">
                  <c:v>1</c:v>
                </c:pt>
                <c:pt idx="43">
                  <c:v>28</c:v>
                </c:pt>
                <c:pt idx="44">
                  <c:v>2</c:v>
                </c:pt>
                <c:pt idx="4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1-40EE-83EC-FB714D36C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414656"/>
        <c:axId val="496414000"/>
      </c:barChart>
      <c:catAx>
        <c:axId val="49641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6414000"/>
        <c:crosses val="autoZero"/>
        <c:auto val="1"/>
        <c:lblAlgn val="ctr"/>
        <c:lblOffset val="100"/>
        <c:noMultiLvlLbl val="0"/>
      </c:catAx>
      <c:valAx>
        <c:axId val="49641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641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baseline="0">
                <a:effectLst/>
              </a:rPr>
              <a:t>VH Faculty, number of applicants per announced doctoral position during 2024</a:t>
            </a:r>
            <a:endParaRPr lang="sv-SE">
              <a:effectLst/>
            </a:endParaRPr>
          </a:p>
        </c:rich>
      </c:tx>
      <c:layout>
        <c:manualLayout>
          <c:xMode val="edge"/>
          <c:yMode val="edge"/>
          <c:x val="0.27667141167106191"/>
          <c:y val="6.1366812875917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2.6085424049603026E-2"/>
          <c:y val="0.15904245759321023"/>
          <c:w val="0.9659158978793827"/>
          <c:h val="0.791920734264922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 Applicants per position'!$AG$188:$AG$204</c:f>
              <c:strCache>
                <c:ptCount val="17"/>
                <c:pt idx="0">
                  <c:v>HBIO</c:v>
                </c:pt>
                <c:pt idx="1">
                  <c:v>HBIO</c:v>
                </c:pt>
                <c:pt idx="2">
                  <c:v>HBIO</c:v>
                </c:pt>
                <c:pt idx="3">
                  <c:v>HBIO</c:v>
                </c:pt>
                <c:pt idx="4">
                  <c:v>HBIO</c:v>
                </c:pt>
                <c:pt idx="5">
                  <c:v>HBIO</c:v>
                </c:pt>
                <c:pt idx="6">
                  <c:v>HBIO</c:v>
                </c:pt>
                <c:pt idx="7">
                  <c:v>Hgen</c:v>
                </c:pt>
                <c:pt idx="8">
                  <c:v>HUV</c:v>
                </c:pt>
                <c:pt idx="9">
                  <c:v>HUV</c:v>
                </c:pt>
                <c:pt idx="10">
                  <c:v>KV</c:v>
                </c:pt>
                <c:pt idx="11">
                  <c:v>KV</c:v>
                </c:pt>
                <c:pt idx="12">
                  <c:v>THV</c:v>
                </c:pt>
                <c:pt idx="13">
                  <c:v>THV</c:v>
                </c:pt>
                <c:pt idx="14">
                  <c:v>THV</c:v>
                </c:pt>
                <c:pt idx="15">
                  <c:v>THV</c:v>
                </c:pt>
                <c:pt idx="16">
                  <c:v>THV</c:v>
                </c:pt>
              </c:strCache>
            </c:strRef>
          </c:cat>
          <c:val>
            <c:numRef>
              <c:f>'1. Applicants per position'!$AH$188:$AH$204</c:f>
              <c:numCache>
                <c:formatCode>General</c:formatCode>
                <c:ptCount val="17"/>
                <c:pt idx="0">
                  <c:v>50</c:v>
                </c:pt>
                <c:pt idx="1">
                  <c:v>32</c:v>
                </c:pt>
                <c:pt idx="2">
                  <c:v>8</c:v>
                </c:pt>
                <c:pt idx="3">
                  <c:v>6</c:v>
                </c:pt>
                <c:pt idx="4">
                  <c:v>44</c:v>
                </c:pt>
                <c:pt idx="5">
                  <c:v>88</c:v>
                </c:pt>
                <c:pt idx="6">
                  <c:v>52</c:v>
                </c:pt>
                <c:pt idx="7">
                  <c:v>4</c:v>
                </c:pt>
                <c:pt idx="8">
                  <c:v>25</c:v>
                </c:pt>
                <c:pt idx="9">
                  <c:v>39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82</c:v>
                </c:pt>
                <c:pt idx="14">
                  <c:v>9</c:v>
                </c:pt>
                <c:pt idx="15">
                  <c:v>11</c:v>
                </c:pt>
                <c:pt idx="1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9-43B9-9001-374AD307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2921664"/>
        <c:axId val="682921992"/>
      </c:barChart>
      <c:catAx>
        <c:axId val="68292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82921992"/>
        <c:crosses val="autoZero"/>
        <c:auto val="1"/>
        <c:lblAlgn val="ctr"/>
        <c:lblOffset val="100"/>
        <c:noMultiLvlLbl val="0"/>
      </c:catAx>
      <c:valAx>
        <c:axId val="68292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8292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400" b="1" i="0" baseline="0">
                <a:effectLst/>
              </a:rPr>
              <a:t>Number of students admitted towards doctoral and licentiate degrees at SLU 2020-2024.</a:t>
            </a:r>
            <a:endParaRPr lang="sv-SE" sz="1100">
              <a:effectLst/>
            </a:endParaRPr>
          </a:p>
        </c:rich>
      </c:tx>
      <c:layout>
        <c:manualLayout>
          <c:xMode val="edge"/>
          <c:yMode val="edge"/>
          <c:x val="0.13881753157259638"/>
          <c:y val="5.3601340033500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0348617250848708E-2"/>
          <c:y val="0.12823012701301786"/>
          <c:w val="0.93421278455176515"/>
          <c:h val="0.756433435770277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'[2]replikering av tabell'!$M$6</c:f>
              <c:strCache>
                <c:ptCount val="1"/>
                <c:pt idx="0">
                  <c:v>Doctoral degrees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'[2]replikering av tabell'!$L$7:$L$11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'[2]replikering av tabell'!$M$7:$M$11</c:f>
              <c:numCache>
                <c:formatCode>General</c:formatCode>
                <c:ptCount val="5"/>
                <c:pt idx="0">
                  <c:v>89</c:v>
                </c:pt>
                <c:pt idx="1">
                  <c:v>83</c:v>
                </c:pt>
                <c:pt idx="2">
                  <c:v>116</c:v>
                </c:pt>
                <c:pt idx="3">
                  <c:v>134</c:v>
                </c:pt>
                <c:pt idx="4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3-4C7B-A5F5-23FEB96FDD93}"/>
            </c:ext>
          </c:extLst>
        </c:ser>
        <c:ser>
          <c:idx val="1"/>
          <c:order val="1"/>
          <c:tx>
            <c:strRef>
              <c:f>'[2]replikering av tabell'!$N$6</c:f>
              <c:strCache>
                <c:ptCount val="1"/>
                <c:pt idx="0">
                  <c:v>Licentiate degrees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'[2]replikering av tabell'!$L$7:$L$11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'[2]replikering av tabell'!$N$7:$N$11</c:f>
              <c:numCache>
                <c:formatCode>General</c:formatCode>
                <c:ptCount val="5"/>
                <c:pt idx="0">
                  <c:v>26</c:v>
                </c:pt>
                <c:pt idx="1">
                  <c:v>19</c:v>
                </c:pt>
                <c:pt idx="2">
                  <c:v>12</c:v>
                </c:pt>
                <c:pt idx="3">
                  <c:v>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3-4C7B-A5F5-23FEB96FD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796896"/>
        <c:axId val="625792632"/>
      </c:barChart>
      <c:catAx>
        <c:axId val="62579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2632"/>
        <c:crosses val="autoZero"/>
        <c:auto val="1"/>
        <c:lblAlgn val="ctr"/>
        <c:lblOffset val="100"/>
        <c:noMultiLvlLbl val="0"/>
      </c:catAx>
      <c:valAx>
        <c:axId val="62579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Number</a:t>
            </a:r>
            <a:r>
              <a:rPr lang="sv-SE" baseline="0"/>
              <a:t> of third cycle new entrants - SLU compared to all higher education institutions in Sweden</a:t>
            </a:r>
            <a:endParaRPr lang="sv-SE"/>
          </a:p>
        </c:rich>
      </c:tx>
      <c:layout>
        <c:manualLayout>
          <c:xMode val="edge"/>
          <c:yMode val="edge"/>
          <c:x val="0.13977949285828886"/>
          <c:y val="1.60803969199075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Nat. comp. new entrants'!$B$6</c:f>
              <c:strCache>
                <c:ptCount val="1"/>
                <c:pt idx="0">
                  <c:v>All HEIs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Nat. comp. new entrants'!$A$7:$A$30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 Nat. comp. new entrants'!$B$7:$B$30</c:f>
              <c:numCache>
                <c:formatCode>General</c:formatCode>
                <c:ptCount val="24"/>
                <c:pt idx="0">
                  <c:v>3065</c:v>
                </c:pt>
                <c:pt idx="1">
                  <c:v>3547</c:v>
                </c:pt>
                <c:pt idx="2">
                  <c:v>3861</c:v>
                </c:pt>
                <c:pt idx="3">
                  <c:v>3850</c:v>
                </c:pt>
                <c:pt idx="4">
                  <c:v>3202</c:v>
                </c:pt>
                <c:pt idx="5">
                  <c:v>2930</c:v>
                </c:pt>
                <c:pt idx="6">
                  <c:v>3006</c:v>
                </c:pt>
                <c:pt idx="7">
                  <c:v>3000</c:v>
                </c:pt>
                <c:pt idx="8">
                  <c:v>3380</c:v>
                </c:pt>
                <c:pt idx="9">
                  <c:v>3525</c:v>
                </c:pt>
                <c:pt idx="10">
                  <c:v>3675</c:v>
                </c:pt>
                <c:pt idx="11">
                  <c:v>3572</c:v>
                </c:pt>
                <c:pt idx="12">
                  <c:v>3906</c:v>
                </c:pt>
                <c:pt idx="13">
                  <c:v>3241</c:v>
                </c:pt>
                <c:pt idx="14">
                  <c:v>3226</c:v>
                </c:pt>
                <c:pt idx="15">
                  <c:v>3063</c:v>
                </c:pt>
                <c:pt idx="16">
                  <c:v>3027</c:v>
                </c:pt>
                <c:pt idx="17">
                  <c:v>3237</c:v>
                </c:pt>
                <c:pt idx="18">
                  <c:v>3303</c:v>
                </c:pt>
                <c:pt idx="19">
                  <c:v>3234</c:v>
                </c:pt>
                <c:pt idx="20">
                  <c:v>3299</c:v>
                </c:pt>
                <c:pt idx="21">
                  <c:v>3199</c:v>
                </c:pt>
                <c:pt idx="22">
                  <c:v>3025</c:v>
                </c:pt>
                <c:pt idx="23">
                  <c:v>3170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3-4720-B56E-327C7978C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116552"/>
        <c:axId val="704117536"/>
      </c:barChart>
      <c:lineChart>
        <c:grouping val="standard"/>
        <c:varyColors val="0"/>
        <c:ser>
          <c:idx val="1"/>
          <c:order val="1"/>
          <c:tx>
            <c:strRef>
              <c:f>'3. Nat. comp. new entrants'!$C$6</c:f>
              <c:strCache>
                <c:ptCount val="1"/>
                <c:pt idx="0">
                  <c:v>SLU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 Nat. comp. new entrants'!$A$7:$A$30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 Nat. comp. new entrants'!$C$7:$C$30</c:f>
              <c:numCache>
                <c:formatCode>General</c:formatCode>
                <c:ptCount val="24"/>
                <c:pt idx="0">
                  <c:v>135</c:v>
                </c:pt>
                <c:pt idx="1">
                  <c:v>157</c:v>
                </c:pt>
                <c:pt idx="2">
                  <c:v>156</c:v>
                </c:pt>
                <c:pt idx="3">
                  <c:v>136</c:v>
                </c:pt>
                <c:pt idx="4">
                  <c:v>120</c:v>
                </c:pt>
                <c:pt idx="5">
                  <c:v>104</c:v>
                </c:pt>
                <c:pt idx="6">
                  <c:v>107</c:v>
                </c:pt>
                <c:pt idx="7">
                  <c:v>107</c:v>
                </c:pt>
                <c:pt idx="8">
                  <c:v>151</c:v>
                </c:pt>
                <c:pt idx="9">
                  <c:v>124</c:v>
                </c:pt>
                <c:pt idx="10">
                  <c:v>142</c:v>
                </c:pt>
                <c:pt idx="11">
                  <c:v>138</c:v>
                </c:pt>
                <c:pt idx="12">
                  <c:v>101</c:v>
                </c:pt>
                <c:pt idx="13">
                  <c:v>94</c:v>
                </c:pt>
                <c:pt idx="14">
                  <c:v>98</c:v>
                </c:pt>
                <c:pt idx="15">
                  <c:v>74</c:v>
                </c:pt>
                <c:pt idx="16">
                  <c:v>93</c:v>
                </c:pt>
                <c:pt idx="17">
                  <c:v>113</c:v>
                </c:pt>
                <c:pt idx="18">
                  <c:v>119</c:v>
                </c:pt>
                <c:pt idx="19">
                  <c:v>106</c:v>
                </c:pt>
                <c:pt idx="20">
                  <c:v>97</c:v>
                </c:pt>
                <c:pt idx="21">
                  <c:v>83</c:v>
                </c:pt>
                <c:pt idx="22">
                  <c:v>108</c:v>
                </c:pt>
                <c:pt idx="23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3-4720-B56E-327C7978C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155584"/>
        <c:axId val="704155256"/>
      </c:lineChart>
      <c:catAx>
        <c:axId val="70411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4117536"/>
        <c:crosses val="autoZero"/>
        <c:auto val="1"/>
        <c:lblAlgn val="ctr"/>
        <c:lblOffset val="100"/>
        <c:noMultiLvlLbl val="0"/>
      </c:catAx>
      <c:valAx>
        <c:axId val="70411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4116552"/>
        <c:crosses val="autoZero"/>
        <c:crossBetween val="between"/>
      </c:valAx>
      <c:valAx>
        <c:axId val="704155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Number</a:t>
                </a:r>
                <a:r>
                  <a:rPr lang="sv-SE" baseline="0"/>
                  <a:t> of third cycle new entrants at SLU 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4155584"/>
        <c:crosses val="max"/>
        <c:crossBetween val="between"/>
      </c:valAx>
      <c:catAx>
        <c:axId val="70415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4155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/>
              <a:t>Number</a:t>
            </a:r>
            <a:r>
              <a:rPr lang="sv-SE" sz="1400" b="1" baseline="0"/>
              <a:t> of active doctoral students at SLU, per faculty, 2020-2024</a:t>
            </a:r>
            <a:endParaRPr lang="sv-SE" sz="1400" b="1"/>
          </a:p>
        </c:rich>
      </c:tx>
      <c:layout>
        <c:manualLayout>
          <c:xMode val="edge"/>
          <c:yMode val="edge"/>
          <c:x val="0.13776180845712407"/>
          <c:y val="3.387220939183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8117011775092653E-2"/>
          <c:y val="0.13796778866844875"/>
          <c:w val="0.84820184308773661"/>
          <c:h val="0.77915804404357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[1]Final!$E$8</c:f>
              <c:strCache>
                <c:ptCount val="1"/>
                <c:pt idx="0">
                  <c:v>LTV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[1]Final!$F$7:$J$7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[1]Final!$F$8:$J$8</c:f>
              <c:numCache>
                <c:formatCode>General</c:formatCode>
                <c:ptCount val="5"/>
                <c:pt idx="0">
                  <c:v>102</c:v>
                </c:pt>
                <c:pt idx="1">
                  <c:v>99</c:v>
                </c:pt>
                <c:pt idx="2">
                  <c:v>102</c:v>
                </c:pt>
                <c:pt idx="3">
                  <c:v>93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B-4C4A-8551-1B07359A9B1C}"/>
            </c:ext>
          </c:extLst>
        </c:ser>
        <c:ser>
          <c:idx val="1"/>
          <c:order val="1"/>
          <c:tx>
            <c:strRef>
              <c:f>[1]Final!$E$9</c:f>
              <c:strCache>
                <c:ptCount val="1"/>
                <c:pt idx="0">
                  <c:v>NJ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[1]Final!$F$7:$J$7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[1]Final!$F$9:$J$9</c:f>
              <c:numCache>
                <c:formatCode>General</c:formatCode>
                <c:ptCount val="5"/>
                <c:pt idx="0">
                  <c:v>222</c:v>
                </c:pt>
                <c:pt idx="1">
                  <c:v>212</c:v>
                </c:pt>
                <c:pt idx="2">
                  <c:v>212</c:v>
                </c:pt>
                <c:pt idx="3">
                  <c:v>227</c:v>
                </c:pt>
                <c:pt idx="4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B-4C4A-8551-1B07359A9B1C}"/>
            </c:ext>
          </c:extLst>
        </c:ser>
        <c:ser>
          <c:idx val="2"/>
          <c:order val="2"/>
          <c:tx>
            <c:strRef>
              <c:f>[1]Final!$E$10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[1]Final!$F$7:$J$7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[1]Final!$F$10:$J$10</c:f>
              <c:numCache>
                <c:formatCode>General</c:formatCode>
                <c:ptCount val="5"/>
                <c:pt idx="0">
                  <c:v>131</c:v>
                </c:pt>
                <c:pt idx="1">
                  <c:v>133</c:v>
                </c:pt>
                <c:pt idx="2">
                  <c:v>135</c:v>
                </c:pt>
                <c:pt idx="3">
                  <c:v>155</c:v>
                </c:pt>
                <c:pt idx="4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B-4C4A-8551-1B07359A9B1C}"/>
            </c:ext>
          </c:extLst>
        </c:ser>
        <c:ser>
          <c:idx val="3"/>
          <c:order val="3"/>
          <c:tx>
            <c:strRef>
              <c:f>[1]Final!$E$11</c:f>
              <c:strCache>
                <c:ptCount val="1"/>
                <c:pt idx="0">
                  <c:v>VH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[1]Final!$F$7:$J$7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[1]Final!$F$11:$J$11</c:f>
              <c:numCache>
                <c:formatCode>General</c:formatCode>
                <c:ptCount val="5"/>
                <c:pt idx="0">
                  <c:v>122</c:v>
                </c:pt>
                <c:pt idx="1">
                  <c:v>121</c:v>
                </c:pt>
                <c:pt idx="2">
                  <c:v>122</c:v>
                </c:pt>
                <c:pt idx="3">
                  <c:v>130</c:v>
                </c:pt>
                <c:pt idx="4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B-4C4A-8551-1B07359A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86340464"/>
        <c:axId val="586344072"/>
      </c:barChart>
      <c:catAx>
        <c:axId val="58634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6344072"/>
        <c:crosses val="autoZero"/>
        <c:auto val="1"/>
        <c:lblAlgn val="ctr"/>
        <c:lblOffset val="100"/>
        <c:noMultiLvlLbl val="0"/>
      </c:catAx>
      <c:valAx>
        <c:axId val="58634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634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/>
              <a:t>Active</a:t>
            </a:r>
            <a:r>
              <a:rPr lang="sv-SE" sz="1800" baseline="0"/>
              <a:t> doctoral students (&gt;1%)</a:t>
            </a:r>
            <a:endParaRPr lang="sv-S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Nat. comp. Active students'!$T$8</c:f>
              <c:strCache>
                <c:ptCount val="1"/>
                <c:pt idx="0">
                  <c:v>HT2018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F99B8B"/>
              </a:solidFill>
              <a:ln>
                <a:solidFill>
                  <a:srgbClr val="F99B8B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98B-4857-BEE5-EADE1D72BCC0}"/>
              </c:ext>
            </c:extLst>
          </c:dPt>
          <c:cat>
            <c:strRef>
              <c:f>'5. Nat. comp. Active students'!$A$9:$A$24</c:f>
              <c:strCache>
                <c:ptCount val="16"/>
                <c:pt idx="0">
                  <c:v>LU</c:v>
                </c:pt>
                <c:pt idx="1">
                  <c:v>UU</c:v>
                </c:pt>
                <c:pt idx="2">
                  <c:v>KI</c:v>
                </c:pt>
                <c:pt idx="3">
                  <c:v>GU</c:v>
                </c:pt>
                <c:pt idx="4">
                  <c:v>KTH</c:v>
                </c:pt>
                <c:pt idx="5">
                  <c:v>SU</c:v>
                </c:pt>
                <c:pt idx="6">
                  <c:v>LiU</c:v>
                </c:pt>
                <c:pt idx="7">
                  <c:v>CTH</c:v>
                </c:pt>
                <c:pt idx="8">
                  <c:v>UmU</c:v>
                </c:pt>
                <c:pt idx="9">
                  <c:v>SLU</c:v>
                </c:pt>
                <c:pt idx="10">
                  <c:v>LTU</c:v>
                </c:pt>
                <c:pt idx="11">
                  <c:v>ÖrU</c:v>
                </c:pt>
                <c:pt idx="12">
                  <c:v>LnU</c:v>
                </c:pt>
                <c:pt idx="13">
                  <c:v>MaU</c:v>
                </c:pt>
                <c:pt idx="14">
                  <c:v>KaU</c:v>
                </c:pt>
                <c:pt idx="15">
                  <c:v>Miun</c:v>
                </c:pt>
              </c:strCache>
            </c:strRef>
          </c:cat>
          <c:val>
            <c:numRef>
              <c:f>'5. Nat. comp. Active students'!$T$9:$T$24</c:f>
              <c:numCache>
                <c:formatCode>General</c:formatCode>
                <c:ptCount val="16"/>
                <c:pt idx="0">
                  <c:v>2461</c:v>
                </c:pt>
                <c:pt idx="1">
                  <c:v>2229</c:v>
                </c:pt>
                <c:pt idx="2">
                  <c:v>2240</c:v>
                </c:pt>
                <c:pt idx="3">
                  <c:v>1624</c:v>
                </c:pt>
                <c:pt idx="4">
                  <c:v>1738</c:v>
                </c:pt>
                <c:pt idx="5">
                  <c:v>1389</c:v>
                </c:pt>
                <c:pt idx="6">
                  <c:v>1104</c:v>
                </c:pt>
                <c:pt idx="7">
                  <c:v>1096</c:v>
                </c:pt>
                <c:pt idx="8">
                  <c:v>795</c:v>
                </c:pt>
                <c:pt idx="9">
                  <c:v>509</c:v>
                </c:pt>
                <c:pt idx="10">
                  <c:v>488</c:v>
                </c:pt>
                <c:pt idx="11">
                  <c:v>409</c:v>
                </c:pt>
                <c:pt idx="12">
                  <c:v>280</c:v>
                </c:pt>
                <c:pt idx="13">
                  <c:v>204</c:v>
                </c:pt>
                <c:pt idx="14">
                  <c:v>204</c:v>
                </c:pt>
                <c:pt idx="15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7E-43CB-82EB-65A08C32F94E}"/>
            </c:ext>
          </c:extLst>
        </c:ser>
        <c:ser>
          <c:idx val="1"/>
          <c:order val="1"/>
          <c:tx>
            <c:strRef>
              <c:f>'5. Nat. comp. Active students'!$Y$8</c:f>
              <c:strCache>
                <c:ptCount val="1"/>
                <c:pt idx="0">
                  <c:v>HT23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C6250A"/>
              </a:solidFill>
              <a:ln>
                <a:solidFill>
                  <a:srgbClr val="C6250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298B-4857-BEE5-EADE1D72BCC0}"/>
              </c:ext>
            </c:extLst>
          </c:dPt>
          <c:cat>
            <c:strRef>
              <c:f>'5. Nat. comp. Active students'!$A$9:$A$24</c:f>
              <c:strCache>
                <c:ptCount val="16"/>
                <c:pt idx="0">
                  <c:v>LU</c:v>
                </c:pt>
                <c:pt idx="1">
                  <c:v>UU</c:v>
                </c:pt>
                <c:pt idx="2">
                  <c:v>KI</c:v>
                </c:pt>
                <c:pt idx="3">
                  <c:v>GU</c:v>
                </c:pt>
                <c:pt idx="4">
                  <c:v>KTH</c:v>
                </c:pt>
                <c:pt idx="5">
                  <c:v>SU</c:v>
                </c:pt>
                <c:pt idx="6">
                  <c:v>LiU</c:v>
                </c:pt>
                <c:pt idx="7">
                  <c:v>CTH</c:v>
                </c:pt>
                <c:pt idx="8">
                  <c:v>UmU</c:v>
                </c:pt>
                <c:pt idx="9">
                  <c:v>SLU</c:v>
                </c:pt>
                <c:pt idx="10">
                  <c:v>LTU</c:v>
                </c:pt>
                <c:pt idx="11">
                  <c:v>ÖrU</c:v>
                </c:pt>
                <c:pt idx="12">
                  <c:v>LnU</c:v>
                </c:pt>
                <c:pt idx="13">
                  <c:v>MaU</c:v>
                </c:pt>
                <c:pt idx="14">
                  <c:v>KaU</c:v>
                </c:pt>
                <c:pt idx="15">
                  <c:v>Miun</c:v>
                </c:pt>
              </c:strCache>
            </c:strRef>
          </c:cat>
          <c:val>
            <c:numRef>
              <c:f>'5. Nat. comp. Active students'!$Y$9:$Y$24</c:f>
              <c:numCache>
                <c:formatCode>General</c:formatCode>
                <c:ptCount val="16"/>
                <c:pt idx="0">
                  <c:v>2454</c:v>
                </c:pt>
                <c:pt idx="1">
                  <c:v>2174</c:v>
                </c:pt>
                <c:pt idx="2">
                  <c:v>2134</c:v>
                </c:pt>
                <c:pt idx="3">
                  <c:v>1682</c:v>
                </c:pt>
                <c:pt idx="4">
                  <c:v>1506</c:v>
                </c:pt>
                <c:pt idx="5">
                  <c:v>1084</c:v>
                </c:pt>
                <c:pt idx="6">
                  <c:v>1076</c:v>
                </c:pt>
                <c:pt idx="7">
                  <c:v>1017</c:v>
                </c:pt>
                <c:pt idx="8">
                  <c:v>843</c:v>
                </c:pt>
                <c:pt idx="9">
                  <c:v>519</c:v>
                </c:pt>
                <c:pt idx="10">
                  <c:v>476</c:v>
                </c:pt>
                <c:pt idx="11">
                  <c:v>450</c:v>
                </c:pt>
                <c:pt idx="12">
                  <c:v>270</c:v>
                </c:pt>
                <c:pt idx="13">
                  <c:v>259</c:v>
                </c:pt>
                <c:pt idx="14">
                  <c:v>219</c:v>
                </c:pt>
                <c:pt idx="15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8B-4857-BEE5-EADE1D72B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4488568"/>
        <c:axId val="724498080"/>
      </c:barChart>
      <c:catAx>
        <c:axId val="7244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4498080"/>
        <c:crosses val="autoZero"/>
        <c:auto val="1"/>
        <c:lblAlgn val="ctr"/>
        <c:lblOffset val="100"/>
        <c:noMultiLvlLbl val="0"/>
      </c:catAx>
      <c:valAx>
        <c:axId val="724498080"/>
        <c:scaling>
          <c:orientation val="minMax"/>
          <c:max val="2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4488568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600">
                <a:effectLst/>
              </a:rPr>
              <a:t>Completion rate, cohort study of admitted doctoral students 2009-2018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'9. SLU Completion rate'!$H$38</c:f>
              <c:strCache>
                <c:ptCount val="1"/>
                <c:pt idx="0">
                  <c:v>% doctoral degree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F8-407E-9948-17FB5C590B86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F8-407E-9948-17FB5C590B8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F8-407E-9948-17FB5C590B86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F8-407E-9948-17FB5C590B86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F8-407E-9948-17FB5C590B8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F8-407E-9948-17FB5C590B86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F8-407E-9948-17FB5C590B86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F8-407E-9948-17FB5C590B86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F8-407E-9948-17FB5C590B8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F8-407E-9948-17FB5C590B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rate'!$B$39:$B$48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rate'!$H$39:$H$48</c:f>
              <c:numCache>
                <c:formatCode>0%</c:formatCode>
                <c:ptCount val="10"/>
                <c:pt idx="0">
                  <c:v>0.78740157480314965</c:v>
                </c:pt>
                <c:pt idx="1">
                  <c:v>0.875</c:v>
                </c:pt>
                <c:pt idx="2">
                  <c:v>0.81294964028776984</c:v>
                </c:pt>
                <c:pt idx="3">
                  <c:v>0.82407407407407407</c:v>
                </c:pt>
                <c:pt idx="4">
                  <c:v>0.82222222222222219</c:v>
                </c:pt>
                <c:pt idx="5">
                  <c:v>0.81443298969072164</c:v>
                </c:pt>
                <c:pt idx="6">
                  <c:v>0.86956521739130432</c:v>
                </c:pt>
                <c:pt idx="7">
                  <c:v>0.87234042553191493</c:v>
                </c:pt>
                <c:pt idx="8">
                  <c:v>0.80733944954128445</c:v>
                </c:pt>
                <c:pt idx="9">
                  <c:v>0.71317829457364346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F8-407E-9948-17FB5C590B86}"/>
            </c:ext>
          </c:extLst>
        </c:ser>
        <c:ser>
          <c:idx val="1"/>
          <c:order val="1"/>
          <c:tx>
            <c:strRef>
              <c:f>'9. SLU Completion rate'!$I$38</c:f>
              <c:strCache>
                <c:ptCount val="1"/>
                <c:pt idx="0">
                  <c:v>% active during the last 2 years, no doctoral degree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rate'!$B$39:$B$48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rate'!$I$39:$I$48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2.1582733812949641E-2</c:v>
                </c:pt>
                <c:pt idx="3">
                  <c:v>0</c:v>
                </c:pt>
                <c:pt idx="4">
                  <c:v>1.1111111111111112E-2</c:v>
                </c:pt>
                <c:pt idx="5">
                  <c:v>2.0618556701030927E-2</c:v>
                </c:pt>
                <c:pt idx="6">
                  <c:v>0</c:v>
                </c:pt>
                <c:pt idx="7">
                  <c:v>5.3191489361702128E-2</c:v>
                </c:pt>
                <c:pt idx="8">
                  <c:v>6.4220183486238536E-2</c:v>
                </c:pt>
                <c:pt idx="9">
                  <c:v>0.14728682170542637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9F8-407E-9948-17FB5C590B86}"/>
            </c:ext>
          </c:extLst>
        </c:ser>
        <c:ser>
          <c:idx val="2"/>
          <c:order val="2"/>
          <c:tx>
            <c:strRef>
              <c:f>'9. SLU Completion rate'!$J$38</c:f>
              <c:strCache>
                <c:ptCount val="1"/>
                <c:pt idx="0">
                  <c:v>% inactive during the last 2 years, no doctoral degree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SLU Completion rate'!$B$39:$B$48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'9. SLU Completion rate'!$J$39:$J$48</c:f>
              <c:numCache>
                <c:formatCode>0%</c:formatCode>
                <c:ptCount val="10"/>
                <c:pt idx="0">
                  <c:v>0.2125984251968504</c:v>
                </c:pt>
                <c:pt idx="1">
                  <c:v>0.125</c:v>
                </c:pt>
                <c:pt idx="2">
                  <c:v>0.16546762589928057</c:v>
                </c:pt>
                <c:pt idx="3">
                  <c:v>0.17592592592592593</c:v>
                </c:pt>
                <c:pt idx="4">
                  <c:v>0.16666666666666666</c:v>
                </c:pt>
                <c:pt idx="5">
                  <c:v>0.16494845360824742</c:v>
                </c:pt>
                <c:pt idx="6">
                  <c:v>0.13043478260869565</c:v>
                </c:pt>
                <c:pt idx="7">
                  <c:v>7.4468085106382975E-2</c:v>
                </c:pt>
                <c:pt idx="8">
                  <c:v>0.12844036697247707</c:v>
                </c:pt>
                <c:pt idx="9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F8-407E-9948-17FB5C59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1067264"/>
        <c:axId val="701063984"/>
      </c:barChart>
      <c:catAx>
        <c:axId val="7010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3984"/>
        <c:crosses val="autoZero"/>
        <c:auto val="1"/>
        <c:lblAlgn val="ctr"/>
        <c:lblOffset val="100"/>
        <c:noMultiLvlLbl val="0"/>
      </c:catAx>
      <c:valAx>
        <c:axId val="7010639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106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6111</xdr:colOff>
      <xdr:row>107</xdr:row>
      <xdr:rowOff>189480</xdr:rowOff>
    </xdr:from>
    <xdr:to>
      <xdr:col>29</xdr:col>
      <xdr:colOff>28524</xdr:colOff>
      <xdr:row>150</xdr:row>
      <xdr:rowOff>158307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13243</xdr:colOff>
      <xdr:row>10</xdr:row>
      <xdr:rowOff>12224</xdr:rowOff>
    </xdr:from>
    <xdr:to>
      <xdr:col>28</xdr:col>
      <xdr:colOff>331084</xdr:colOff>
      <xdr:row>42</xdr:row>
      <xdr:rowOff>168088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592382</xdr:colOff>
      <xdr:row>51</xdr:row>
      <xdr:rowOff>188056</xdr:rowOff>
    </xdr:from>
    <xdr:to>
      <xdr:col>28</xdr:col>
      <xdr:colOff>486946</xdr:colOff>
      <xdr:row>95</xdr:row>
      <xdr:rowOff>35656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3565</xdr:colOff>
      <xdr:row>168</xdr:row>
      <xdr:rowOff>2648</xdr:rowOff>
    </xdr:from>
    <xdr:to>
      <xdr:col>28</xdr:col>
      <xdr:colOff>259771</xdr:colOff>
      <xdr:row>207</xdr:row>
      <xdr:rowOff>23429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3</xdr:row>
      <xdr:rowOff>19050</xdr:rowOff>
    </xdr:from>
    <xdr:to>
      <xdr:col>20</xdr:col>
      <xdr:colOff>333374</xdr:colOff>
      <xdr:row>31</xdr:row>
      <xdr:rowOff>47625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6</xdr:row>
      <xdr:rowOff>23811</xdr:rowOff>
    </xdr:from>
    <xdr:to>
      <xdr:col>21</xdr:col>
      <xdr:colOff>47625</xdr:colOff>
      <xdr:row>31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28575</xdr:rowOff>
    </xdr:from>
    <xdr:to>
      <xdr:col>12</xdr:col>
      <xdr:colOff>47625</xdr:colOff>
      <xdr:row>27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3</xdr:row>
      <xdr:rowOff>85725</xdr:rowOff>
    </xdr:from>
    <xdr:to>
      <xdr:col>17</xdr:col>
      <xdr:colOff>523875</xdr:colOff>
      <xdr:row>29</xdr:row>
      <xdr:rowOff>47625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579663</xdr:colOff>
      <xdr:row>6</xdr:row>
      <xdr:rowOff>92530</xdr:rowOff>
    </xdr:from>
    <xdr:to>
      <xdr:col>8</xdr:col>
      <xdr:colOff>114300</xdr:colOff>
      <xdr:row>35</xdr:row>
      <xdr:rowOff>152400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1000125</xdr:colOff>
      <xdr:row>51</xdr:row>
      <xdr:rowOff>171450</xdr:rowOff>
    </xdr:from>
    <xdr:to>
      <xdr:col>8</xdr:col>
      <xdr:colOff>1753962</xdr:colOff>
      <xdr:row>79</xdr:row>
      <xdr:rowOff>126545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638175</xdr:colOff>
      <xdr:row>84</xdr:row>
      <xdr:rowOff>9525</xdr:rowOff>
    </xdr:from>
    <xdr:to>
      <xdr:col>8</xdr:col>
      <xdr:colOff>1392012</xdr:colOff>
      <xdr:row>112</xdr:row>
      <xdr:rowOff>107495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657225</xdr:colOff>
      <xdr:row>116</xdr:row>
      <xdr:rowOff>38100</xdr:rowOff>
    </xdr:from>
    <xdr:to>
      <xdr:col>8</xdr:col>
      <xdr:colOff>1411062</xdr:colOff>
      <xdr:row>144</xdr:row>
      <xdr:rowOff>136070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761999</xdr:colOff>
      <xdr:row>148</xdr:row>
      <xdr:rowOff>38099</xdr:rowOff>
    </xdr:from>
    <xdr:to>
      <xdr:col>8</xdr:col>
      <xdr:colOff>1904999</xdr:colOff>
      <xdr:row>177</xdr:row>
      <xdr:rowOff>104774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ktivitet_20-25_per_fa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sg0003\AppData\Local\Microsoft\Windows\INetCache\Content.Outlook\7YFTGG2U\Replikering%20av%20tab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deltagande-aktivitet - 20"/>
      <sheetName val="Alla år inkl dubbletter"/>
      <sheetName val="Final"/>
      <sheetName val="LTV"/>
      <sheetName val="NJ"/>
      <sheetName val="S"/>
      <sheetName val="VH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>
        <row r="7">
          <cell r="F7">
            <v>2020</v>
          </cell>
          <cell r="G7">
            <v>2021</v>
          </cell>
          <cell r="H7">
            <v>2022</v>
          </cell>
          <cell r="I7">
            <v>2023</v>
          </cell>
          <cell r="J7">
            <v>2024</v>
          </cell>
        </row>
        <row r="8">
          <cell r="E8" t="str">
            <v>LTV</v>
          </cell>
          <cell r="F8">
            <v>102</v>
          </cell>
          <cell r="G8">
            <v>99</v>
          </cell>
          <cell r="H8">
            <v>102</v>
          </cell>
          <cell r="I8">
            <v>93</v>
          </cell>
          <cell r="J8">
            <v>91</v>
          </cell>
        </row>
        <row r="9">
          <cell r="E9" t="str">
            <v>NJ</v>
          </cell>
          <cell r="F9">
            <v>222</v>
          </cell>
          <cell r="G9">
            <v>212</v>
          </cell>
          <cell r="H9">
            <v>212</v>
          </cell>
          <cell r="I9">
            <v>227</v>
          </cell>
          <cell r="J9">
            <v>218</v>
          </cell>
        </row>
        <row r="10">
          <cell r="E10" t="str">
            <v>S</v>
          </cell>
          <cell r="F10">
            <v>131</v>
          </cell>
          <cell r="G10">
            <v>133</v>
          </cell>
          <cell r="H10">
            <v>135</v>
          </cell>
          <cell r="I10">
            <v>155</v>
          </cell>
          <cell r="J10">
            <v>153</v>
          </cell>
        </row>
        <row r="11">
          <cell r="E11" t="str">
            <v>VH</v>
          </cell>
          <cell r="F11">
            <v>122</v>
          </cell>
          <cell r="G11">
            <v>121</v>
          </cell>
          <cell r="H11">
            <v>122</v>
          </cell>
          <cell r="I11">
            <v>130</v>
          </cell>
          <cell r="J11">
            <v>121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ärmklipp Ladok"/>
      <sheetName val="replikering av tabell"/>
      <sheetName val="Studiedeltagande-antagning - 20"/>
      <sheetName val="Blad1"/>
    </sheetNames>
    <sheetDataSet>
      <sheetData sheetId="0"/>
      <sheetData sheetId="1">
        <row r="6">
          <cell r="M6" t="str">
            <v>Doctoral degrees</v>
          </cell>
          <cell r="N6" t="str">
            <v>Licentiate degrees</v>
          </cell>
        </row>
        <row r="7">
          <cell r="L7" t="str">
            <v>2020</v>
          </cell>
          <cell r="M7">
            <v>89</v>
          </cell>
          <cell r="N7">
            <v>26</v>
          </cell>
        </row>
        <row r="8">
          <cell r="L8" t="str">
            <v>2021</v>
          </cell>
          <cell r="M8">
            <v>83</v>
          </cell>
          <cell r="N8">
            <v>19</v>
          </cell>
        </row>
        <row r="9">
          <cell r="L9" t="str">
            <v>2022</v>
          </cell>
          <cell r="M9">
            <v>116</v>
          </cell>
          <cell r="N9">
            <v>12</v>
          </cell>
        </row>
        <row r="10">
          <cell r="L10" t="str">
            <v>2023</v>
          </cell>
          <cell r="M10">
            <v>134</v>
          </cell>
          <cell r="N10">
            <v>4</v>
          </cell>
        </row>
        <row r="11">
          <cell r="L11" t="str">
            <v>2024</v>
          </cell>
          <cell r="M11">
            <v>121</v>
          </cell>
          <cell r="N11">
            <v>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ternt.slu.se/Organisation-och-styrning/uppfoljningar-och-indikatorer/arsredovisningar/" TargetMode="External"/><Relationship Id="rId13" Type="http://schemas.openxmlformats.org/officeDocument/2006/relationships/hyperlink" Target="https://internt.slu.se/Organisation-och-styrning/uppfoljningar-och-indikatorer/arsredovisningar/" TargetMode="External"/><Relationship Id="rId3" Type="http://schemas.openxmlformats.org/officeDocument/2006/relationships/hyperlink" Target="https://www.uka.se/statistik--analys/statistikdatabas-hogskolan-i-siffror/" TargetMode="External"/><Relationship Id="rId7" Type="http://schemas.openxmlformats.org/officeDocument/2006/relationships/hyperlink" Target="https://www.uka.se/statistik--analys/statistikdatabas-hogskolan-i-siffror/" TargetMode="External"/><Relationship Id="rId12" Type="http://schemas.openxmlformats.org/officeDocument/2006/relationships/hyperlink" Target="https://internt.slu.se/Organisation-och-styrning/uppfoljningar-och-indikatorer/arsredovisningar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uka.se/statistik--analys/statistikdatabas-hogskolan-i-siffror/" TargetMode="External"/><Relationship Id="rId16" Type="http://schemas.openxmlformats.org/officeDocument/2006/relationships/hyperlink" Target="https://internt.slu.se/Organisation-och-styrning/uppfoljningar-och-indikatorer/indikatorer/" TargetMode="External"/><Relationship Id="rId1" Type="http://schemas.openxmlformats.org/officeDocument/2006/relationships/hyperlink" Target="https://www.uka.se/statistik--analys/statistikdatabas-hogskolan-i-siffror/" TargetMode="External"/><Relationship Id="rId6" Type="http://schemas.openxmlformats.org/officeDocument/2006/relationships/hyperlink" Target="https://www.uka.se/download/18.6f6937d1167c5d28e8711eb5/1551796524725/statistisk-analys-2019-02-25-manga-utlandska-doktorander-lamnar-sverige-efter-examen.pdf" TargetMode="External"/><Relationship Id="rId11" Type="http://schemas.openxmlformats.org/officeDocument/2006/relationships/hyperlink" Target="https://internt.slu.se/Organisation-och-styrning/uppfoljningar-och-indikatorer/arsredovisningar/" TargetMode="External"/><Relationship Id="rId5" Type="http://schemas.openxmlformats.org/officeDocument/2006/relationships/hyperlink" Target="https://www.scb.se/contentassets/60e1fe4e88ea43e3891b1af1e9678998/uf0549_2019a01_br_a40br1904.pdf" TargetMode="External"/><Relationship Id="rId15" Type="http://schemas.openxmlformats.org/officeDocument/2006/relationships/hyperlink" Target="https://internt.slu.se/Organisation-och-styrning/uppfoljningar-och-indikatorer/indikatorer/" TargetMode="External"/><Relationship Id="rId10" Type="http://schemas.openxmlformats.org/officeDocument/2006/relationships/hyperlink" Target="https://internt.slu.se/Organisation-och-styrning/uppfoljningar-och-indikatorer/arsredovisningar/" TargetMode="External"/><Relationship Id="rId4" Type="http://schemas.openxmlformats.org/officeDocument/2006/relationships/hyperlink" Target="https://www.scb.se/contentassets/60e1fe4e88ea43e3891b1af1e9678998/uf0549_2019a01_br_a40br1904.pdf" TargetMode="External"/><Relationship Id="rId9" Type="http://schemas.openxmlformats.org/officeDocument/2006/relationships/hyperlink" Target="https://internt.slu.se/Organisation-och-styrning/uppfoljningar-och-indikatorer/arsredovisningar/" TargetMode="External"/><Relationship Id="rId14" Type="http://schemas.openxmlformats.org/officeDocument/2006/relationships/hyperlink" Target="https://internt.slu.se/Organisation-och-styrning/uppfoljningar-och-indikatorer/indikatorer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workbookViewId="0">
      <selection activeCell="C32" sqref="C32"/>
    </sheetView>
  </sheetViews>
  <sheetFormatPr defaultRowHeight="15" x14ac:dyDescent="0.25"/>
  <cols>
    <col min="1" max="1" width="6.85546875" customWidth="1"/>
    <col min="2" max="2" width="4.28515625" customWidth="1"/>
    <col min="3" max="3" width="97" customWidth="1"/>
    <col min="4" max="4" width="12.140625" customWidth="1"/>
    <col min="5" max="5" width="22.140625" customWidth="1"/>
    <col min="6" max="6" width="5.7109375" customWidth="1"/>
    <col min="7" max="7" width="8.42578125" customWidth="1"/>
    <col min="8" max="8" width="18" customWidth="1"/>
    <col min="9" max="9" width="24.42578125" hidden="1" customWidth="1"/>
    <col min="10" max="10" width="20.28515625" hidden="1" customWidth="1"/>
    <col min="12" max="12" width="9.140625" style="11"/>
  </cols>
  <sheetData>
    <row r="1" spans="2:16" ht="18.75" x14ac:dyDescent="0.3">
      <c r="B1" s="1" t="s">
        <v>241</v>
      </c>
    </row>
    <row r="3" spans="2:16" x14ac:dyDescent="0.25">
      <c r="B3" s="34" t="s">
        <v>51</v>
      </c>
      <c r="C3" s="34"/>
      <c r="D3" s="34" t="s">
        <v>50</v>
      </c>
      <c r="E3" s="34" t="s">
        <v>54</v>
      </c>
      <c r="F3" s="34" t="s">
        <v>1</v>
      </c>
      <c r="G3" s="34" t="s">
        <v>28</v>
      </c>
      <c r="H3" s="34" t="s">
        <v>21</v>
      </c>
      <c r="I3" s="132" t="s">
        <v>0</v>
      </c>
      <c r="J3" s="133"/>
    </row>
    <row r="4" spans="2:16" x14ac:dyDescent="0.25">
      <c r="B4" s="2" t="s">
        <v>244</v>
      </c>
      <c r="C4" s="2" t="s">
        <v>52</v>
      </c>
      <c r="D4" s="4"/>
      <c r="E4" s="4"/>
      <c r="F4" s="4"/>
      <c r="G4" s="4"/>
      <c r="H4" s="4"/>
      <c r="I4" s="3" t="s">
        <v>2</v>
      </c>
      <c r="J4" s="2" t="s">
        <v>3</v>
      </c>
    </row>
    <row r="5" spans="2:16" x14ac:dyDescent="0.25">
      <c r="B5" s="117">
        <v>1</v>
      </c>
      <c r="C5" s="118" t="s">
        <v>136</v>
      </c>
      <c r="D5" s="4">
        <v>2024</v>
      </c>
      <c r="E5" s="4"/>
      <c r="F5" s="4"/>
      <c r="G5" s="4"/>
      <c r="H5" s="6" t="s">
        <v>4</v>
      </c>
      <c r="I5" s="3" t="s">
        <v>5</v>
      </c>
      <c r="J5" s="4"/>
    </row>
    <row r="6" spans="2:16" x14ac:dyDescent="0.25">
      <c r="B6" s="117">
        <v>2</v>
      </c>
      <c r="C6" s="119" t="s">
        <v>149</v>
      </c>
      <c r="D6" s="5" t="s">
        <v>210</v>
      </c>
      <c r="E6" s="6"/>
      <c r="F6" s="6" t="s">
        <v>4</v>
      </c>
      <c r="G6" s="6" t="s">
        <v>4</v>
      </c>
      <c r="H6" s="6" t="s">
        <v>4</v>
      </c>
      <c r="I6" s="3" t="s">
        <v>5</v>
      </c>
      <c r="J6" s="4"/>
    </row>
    <row r="7" spans="2:16" x14ac:dyDescent="0.25">
      <c r="B7" s="120">
        <v>3</v>
      </c>
      <c r="C7" s="118" t="s">
        <v>135</v>
      </c>
      <c r="D7" s="5" t="s">
        <v>212</v>
      </c>
      <c r="E7" s="5"/>
      <c r="F7" s="6" t="s">
        <v>4</v>
      </c>
      <c r="G7" s="5"/>
      <c r="H7" s="5"/>
      <c r="I7" s="7" t="s">
        <v>6</v>
      </c>
      <c r="J7" s="8" t="s">
        <v>7</v>
      </c>
    </row>
    <row r="8" spans="2:16" x14ac:dyDescent="0.25">
      <c r="B8" s="117"/>
      <c r="C8" s="120"/>
      <c r="D8" s="5"/>
      <c r="E8" s="6"/>
      <c r="F8" s="6"/>
      <c r="G8" s="6"/>
      <c r="H8" s="6"/>
      <c r="I8" s="9" t="s">
        <v>8</v>
      </c>
      <c r="J8" s="8" t="s">
        <v>9</v>
      </c>
    </row>
    <row r="9" spans="2:16" x14ac:dyDescent="0.25">
      <c r="B9" s="134" t="s">
        <v>53</v>
      </c>
      <c r="C9" s="135"/>
      <c r="D9" s="5"/>
      <c r="E9" s="6"/>
      <c r="F9" s="6"/>
      <c r="G9" s="6"/>
      <c r="H9" s="6"/>
      <c r="I9" s="9" t="s">
        <v>8</v>
      </c>
      <c r="J9" s="8" t="s">
        <v>10</v>
      </c>
    </row>
    <row r="10" spans="2:16" x14ac:dyDescent="0.25">
      <c r="B10" s="117">
        <v>4</v>
      </c>
      <c r="C10" s="119" t="s">
        <v>134</v>
      </c>
      <c r="D10" s="5" t="s">
        <v>210</v>
      </c>
      <c r="E10" s="6" t="s">
        <v>4</v>
      </c>
      <c r="F10" s="6" t="s">
        <v>4</v>
      </c>
      <c r="G10" s="6" t="s">
        <v>4</v>
      </c>
      <c r="H10" s="6" t="s">
        <v>4</v>
      </c>
      <c r="I10" s="9" t="s">
        <v>8</v>
      </c>
      <c r="J10" s="8" t="s">
        <v>11</v>
      </c>
    </row>
    <row r="11" spans="2:16" x14ac:dyDescent="0.25">
      <c r="B11" s="117">
        <v>5</v>
      </c>
      <c r="C11" s="118" t="s">
        <v>138</v>
      </c>
      <c r="D11" s="5" t="s">
        <v>170</v>
      </c>
      <c r="E11" s="4"/>
      <c r="F11" s="6" t="s">
        <v>4</v>
      </c>
      <c r="G11" s="4"/>
      <c r="H11" s="4"/>
      <c r="I11" s="9" t="s">
        <v>8</v>
      </c>
      <c r="J11" s="8"/>
    </row>
    <row r="12" spans="2:16" x14ac:dyDescent="0.25">
      <c r="B12" s="117"/>
      <c r="C12" s="121"/>
      <c r="D12" s="5"/>
      <c r="E12" s="6"/>
      <c r="F12" s="6"/>
      <c r="G12" s="6"/>
      <c r="H12" s="6"/>
      <c r="I12" s="9"/>
      <c r="J12" s="8"/>
    </row>
    <row r="13" spans="2:16" x14ac:dyDescent="0.25">
      <c r="B13" s="136" t="s">
        <v>154</v>
      </c>
      <c r="C13" s="137"/>
      <c r="D13" s="57"/>
      <c r="E13" s="57"/>
      <c r="F13" s="57"/>
      <c r="G13" s="57"/>
      <c r="H13" s="57"/>
      <c r="I13" s="9" t="s">
        <v>8</v>
      </c>
      <c r="J13" s="8" t="s">
        <v>12</v>
      </c>
    </row>
    <row r="14" spans="2:16" x14ac:dyDescent="0.25">
      <c r="B14" s="122">
        <v>6</v>
      </c>
      <c r="C14" s="119" t="s">
        <v>152</v>
      </c>
      <c r="D14" s="59" t="s">
        <v>210</v>
      </c>
      <c r="E14" s="58" t="s">
        <v>4</v>
      </c>
      <c r="F14" s="58" t="s">
        <v>4</v>
      </c>
      <c r="G14" s="58" t="s">
        <v>4</v>
      </c>
      <c r="H14" s="58" t="s">
        <v>4</v>
      </c>
      <c r="I14" s="9"/>
      <c r="J14" s="8"/>
    </row>
    <row r="15" spans="2:16" x14ac:dyDescent="0.25">
      <c r="B15" s="122">
        <v>7</v>
      </c>
      <c r="C15" s="119" t="s">
        <v>153</v>
      </c>
      <c r="D15" s="59" t="s">
        <v>210</v>
      </c>
      <c r="E15" s="58" t="s">
        <v>4</v>
      </c>
      <c r="F15" s="58" t="s">
        <v>4</v>
      </c>
      <c r="G15" s="58" t="s">
        <v>4</v>
      </c>
      <c r="H15" s="58" t="s">
        <v>4</v>
      </c>
      <c r="I15" s="10"/>
      <c r="J15" s="4"/>
    </row>
    <row r="16" spans="2:16" x14ac:dyDescent="0.25">
      <c r="B16" s="117"/>
      <c r="C16" s="117"/>
      <c r="D16" s="5"/>
      <c r="E16" s="6"/>
      <c r="F16" s="6"/>
      <c r="G16" s="6"/>
      <c r="H16" s="6"/>
      <c r="I16" s="10"/>
      <c r="J16" s="4"/>
      <c r="P16" t="s">
        <v>13</v>
      </c>
    </row>
    <row r="17" spans="2:10" x14ac:dyDescent="0.25">
      <c r="B17" s="134" t="s">
        <v>164</v>
      </c>
      <c r="C17" s="135"/>
      <c r="D17" s="4"/>
      <c r="E17" s="4"/>
      <c r="F17" s="4"/>
      <c r="G17" s="4"/>
      <c r="H17" s="4"/>
      <c r="I17" s="10"/>
      <c r="J17" s="4"/>
    </row>
    <row r="18" spans="2:10" x14ac:dyDescent="0.25">
      <c r="B18" s="117">
        <v>8</v>
      </c>
      <c r="C18" s="123" t="s">
        <v>137</v>
      </c>
      <c r="D18" s="40" t="s">
        <v>210</v>
      </c>
      <c r="E18" s="41"/>
      <c r="F18" s="41" t="s">
        <v>4</v>
      </c>
      <c r="G18" s="41" t="s">
        <v>4</v>
      </c>
      <c r="H18" s="41" t="s">
        <v>4</v>
      </c>
      <c r="I18" s="10"/>
      <c r="J18" s="4"/>
    </row>
    <row r="19" spans="2:10" x14ac:dyDescent="0.25">
      <c r="B19" s="124">
        <v>9</v>
      </c>
      <c r="C19" s="119" t="s">
        <v>139</v>
      </c>
      <c r="D19" s="5" t="s">
        <v>238</v>
      </c>
      <c r="E19" s="4"/>
      <c r="F19" s="6" t="s">
        <v>4</v>
      </c>
      <c r="G19" s="6" t="s">
        <v>4</v>
      </c>
      <c r="H19" s="4"/>
      <c r="I19" s="10"/>
      <c r="J19" s="4"/>
    </row>
    <row r="20" spans="2:10" x14ac:dyDescent="0.25">
      <c r="B20" s="4"/>
      <c r="C20" s="4"/>
      <c r="D20" s="5"/>
      <c r="E20" s="6"/>
      <c r="F20" s="6"/>
      <c r="G20" s="6"/>
      <c r="H20" s="6"/>
      <c r="I20" s="10"/>
      <c r="J20" s="8"/>
    </row>
    <row r="21" spans="2:10" x14ac:dyDescent="0.25">
      <c r="I21" s="10" t="s">
        <v>6</v>
      </c>
      <c r="J21" s="8" t="s">
        <v>7</v>
      </c>
    </row>
    <row r="22" spans="2:10" x14ac:dyDescent="0.25">
      <c r="C22" s="22"/>
      <c r="I22" s="10"/>
      <c r="J22" s="4"/>
    </row>
    <row r="23" spans="2:10" x14ac:dyDescent="0.25">
      <c r="I23" s="10"/>
      <c r="J23" s="4"/>
    </row>
    <row r="24" spans="2:10" x14ac:dyDescent="0.25">
      <c r="I24" s="10"/>
      <c r="J24" s="4"/>
    </row>
    <row r="25" spans="2:10" x14ac:dyDescent="0.25">
      <c r="I25" s="10" t="s">
        <v>6</v>
      </c>
      <c r="J25" s="8" t="s">
        <v>7</v>
      </c>
    </row>
    <row r="26" spans="2:10" x14ac:dyDescent="0.25">
      <c r="I26" s="10" t="s">
        <v>6</v>
      </c>
      <c r="J26" s="8" t="s">
        <v>14</v>
      </c>
    </row>
    <row r="27" spans="2:10" x14ac:dyDescent="0.25">
      <c r="I27" s="10"/>
      <c r="J27" s="4"/>
    </row>
    <row r="28" spans="2:10" x14ac:dyDescent="0.25">
      <c r="I28" s="10"/>
      <c r="J28" s="4"/>
    </row>
    <row r="29" spans="2:10" x14ac:dyDescent="0.25">
      <c r="I29" s="10" t="s">
        <v>15</v>
      </c>
      <c r="J29" s="4"/>
    </row>
    <row r="30" spans="2:10" x14ac:dyDescent="0.25">
      <c r="I30" s="10"/>
      <c r="J30" s="4"/>
    </row>
    <row r="31" spans="2:10" x14ac:dyDescent="0.25">
      <c r="I31" s="10"/>
      <c r="J31" s="4"/>
    </row>
    <row r="32" spans="2:10" x14ac:dyDescent="0.25">
      <c r="I32" s="10" t="s">
        <v>16</v>
      </c>
      <c r="J32" s="8" t="s">
        <v>9</v>
      </c>
    </row>
    <row r="33" spans="9:10" x14ac:dyDescent="0.25">
      <c r="I33" s="10"/>
      <c r="J33" s="4"/>
    </row>
    <row r="34" spans="9:10" x14ac:dyDescent="0.25">
      <c r="I34" s="10"/>
      <c r="J34" s="4"/>
    </row>
    <row r="35" spans="9:10" x14ac:dyDescent="0.25">
      <c r="I35" s="10" t="s">
        <v>17</v>
      </c>
      <c r="J35" s="4"/>
    </row>
    <row r="36" spans="9:10" x14ac:dyDescent="0.25">
      <c r="I36" s="9" t="s">
        <v>18</v>
      </c>
      <c r="J36" s="4"/>
    </row>
    <row r="37" spans="9:10" x14ac:dyDescent="0.25">
      <c r="I37" s="9" t="s">
        <v>19</v>
      </c>
      <c r="J37" s="4"/>
    </row>
    <row r="38" spans="9:10" x14ac:dyDescent="0.25">
      <c r="I38" s="9" t="s">
        <v>20</v>
      </c>
      <c r="J38" s="4"/>
    </row>
    <row r="39" spans="9:10" x14ac:dyDescent="0.25">
      <c r="I39" s="10" t="s">
        <v>15</v>
      </c>
      <c r="J39" s="4"/>
    </row>
  </sheetData>
  <mergeCells count="4">
    <mergeCell ref="I3:J3"/>
    <mergeCell ref="B9:C9"/>
    <mergeCell ref="B13:C13"/>
    <mergeCell ref="B17:C17"/>
  </mergeCells>
  <hyperlinks>
    <hyperlink ref="I9" r:id="rId1"/>
    <hyperlink ref="I11" r:id="rId2"/>
    <hyperlink ref="I13" r:id="rId3"/>
    <hyperlink ref="I36" r:id="rId4"/>
    <hyperlink ref="I37" r:id="rId5" display="SCB rapport 2019:4"/>
    <hyperlink ref="I38" r:id="rId6"/>
    <hyperlink ref="I8" r:id="rId7"/>
    <hyperlink ref="J7" r:id="rId8"/>
    <hyperlink ref="J8" r:id="rId9"/>
    <hyperlink ref="J21" r:id="rId10"/>
    <hyperlink ref="J25" r:id="rId11"/>
    <hyperlink ref="J26" r:id="rId12"/>
    <hyperlink ref="J32" r:id="rId13"/>
    <hyperlink ref="J9" r:id="rId14" display="T&amp;T"/>
    <hyperlink ref="J10" r:id="rId15" display="T&amp;T"/>
    <hyperlink ref="J13" r:id="rId16" display="T&amp;T"/>
    <hyperlink ref="C14" location="'6. SLU Doctoral degrees'!A1" display="SLU - Number of doctoral degrees per faculty, department, men and women"/>
    <hyperlink ref="C15" location="'7. SLU Licentiate degrees'!A1" display="SLU - Number of licentiate degrees per faculty, department, men and women"/>
    <hyperlink ref="C18" location="'8. SLU Actual period of study'!A1" display="SLU - Actual period of study (average) per faculty and department"/>
    <hyperlink ref="C5" location="'1. Applicants per position'!A1" display="SLU - Number of applicants per announced position"/>
    <hyperlink ref="C6" location="'2. SLU Admitted students'!A1" display="SLU - Number of students admitted towards doctoral or licentiate degree"/>
    <hyperlink ref="C7" location="'3. Nat. comp. new entrants'!A1" display="National comparison - Doctoral student new entrants"/>
    <hyperlink ref="C10" location="'4. SLU Active students '!A1" display="SLU - Active doctoral students per faculty, department, men and women"/>
    <hyperlink ref="C11" location="'5. Nat. comp. Active students'!A1" display="National comparison - Active doctoral students"/>
    <hyperlink ref="C19" location="'9. SLU Completion rate'!A1" display="SLU - Completion rate (cohort analysis)"/>
  </hyperlinks>
  <pageMargins left="0.7" right="0.7" top="0.75" bottom="0.75" header="0.3" footer="0.3"/>
  <pageSetup paperSize="9"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selection activeCell="E204" sqref="E204"/>
    </sheetView>
  </sheetViews>
  <sheetFormatPr defaultRowHeight="15" x14ac:dyDescent="0.25"/>
  <cols>
    <col min="3" max="3" width="15.140625" bestFit="1" customWidth="1"/>
    <col min="4" max="4" width="15.85546875" bestFit="1" customWidth="1"/>
    <col min="5" max="5" width="18.5703125" customWidth="1"/>
    <col min="6" max="6" width="23.5703125" customWidth="1"/>
    <col min="7" max="7" width="20.85546875" bestFit="1" customWidth="1"/>
    <col min="8" max="8" width="24.42578125" customWidth="1"/>
    <col min="9" max="10" width="30.42578125" style="13" customWidth="1"/>
  </cols>
  <sheetData>
    <row r="1" spans="1:10" ht="18.75" x14ac:dyDescent="0.3">
      <c r="A1" s="1" t="s">
        <v>239</v>
      </c>
    </row>
    <row r="2" spans="1:10" ht="15" customHeight="1" x14ac:dyDescent="0.25">
      <c r="A2" s="22" t="s">
        <v>242</v>
      </c>
    </row>
    <row r="3" spans="1:10" x14ac:dyDescent="0.25">
      <c r="A3" s="39"/>
      <c r="B3" s="39"/>
      <c r="C3" s="39"/>
      <c r="D3" s="39"/>
    </row>
    <row r="6" spans="1:10" ht="26.25" x14ac:dyDescent="0.4">
      <c r="A6" s="129" t="s">
        <v>1</v>
      </c>
      <c r="B6" s="130" t="s">
        <v>243</v>
      </c>
      <c r="C6" s="126"/>
      <c r="D6" s="126"/>
      <c r="E6" s="126"/>
      <c r="F6" s="126"/>
      <c r="G6" s="126"/>
      <c r="H6" s="126"/>
      <c r="I6" s="128"/>
      <c r="J6" s="128"/>
    </row>
    <row r="33" spans="1:11" x14ac:dyDescent="0.25">
      <c r="A33" s="27"/>
      <c r="B33" s="27"/>
      <c r="C33" s="27"/>
      <c r="D33" s="27"/>
      <c r="E33" s="27"/>
      <c r="F33" s="27"/>
      <c r="G33" s="27"/>
      <c r="H33" s="27"/>
      <c r="I33" s="33"/>
      <c r="J33" s="33"/>
      <c r="K33" s="27"/>
    </row>
    <row r="34" spans="1:11" x14ac:dyDescent="0.25">
      <c r="A34" s="27"/>
      <c r="B34" s="27"/>
      <c r="C34" s="27"/>
      <c r="D34" s="27"/>
      <c r="E34" s="27"/>
      <c r="F34" s="27"/>
      <c r="G34" s="27"/>
      <c r="H34" s="27"/>
      <c r="I34" s="33"/>
      <c r="J34" s="33"/>
      <c r="K34" s="27"/>
    </row>
    <row r="35" spans="1:11" x14ac:dyDescent="0.25">
      <c r="A35" s="25"/>
      <c r="B35" s="25"/>
      <c r="C35" s="25"/>
      <c r="D35" s="25"/>
      <c r="E35" s="25"/>
      <c r="F35" s="25"/>
      <c r="G35" s="25"/>
      <c r="H35" s="29"/>
      <c r="I35" s="29"/>
      <c r="J35" s="33"/>
      <c r="K35" s="27"/>
    </row>
    <row r="36" spans="1:11" x14ac:dyDescent="0.25">
      <c r="A36" s="27"/>
    </row>
    <row r="37" spans="1:11" x14ac:dyDescent="0.25">
      <c r="A37" s="27"/>
    </row>
    <row r="38" spans="1:11" ht="30" x14ac:dyDescent="0.25">
      <c r="A38" s="27"/>
      <c r="B38" s="15"/>
      <c r="C38" s="15" t="s">
        <v>143</v>
      </c>
      <c r="D38" s="15" t="s">
        <v>144</v>
      </c>
      <c r="E38" s="15" t="s">
        <v>145</v>
      </c>
      <c r="F38" s="15" t="s">
        <v>146</v>
      </c>
      <c r="G38" s="15" t="s">
        <v>147</v>
      </c>
      <c r="H38" s="15" t="s">
        <v>140</v>
      </c>
      <c r="I38" s="14" t="s">
        <v>141</v>
      </c>
      <c r="J38" s="14" t="s">
        <v>142</v>
      </c>
    </row>
    <row r="39" spans="1:11" x14ac:dyDescent="0.25">
      <c r="A39" s="27"/>
      <c r="B39">
        <v>2009</v>
      </c>
      <c r="C39">
        <v>127</v>
      </c>
      <c r="D39">
        <v>100</v>
      </c>
      <c r="E39">
        <v>14</v>
      </c>
      <c r="F39">
        <v>0</v>
      </c>
      <c r="G39">
        <v>27</v>
      </c>
      <c r="H39" s="30">
        <f>D39/C39</f>
        <v>0.78740157480314965</v>
      </c>
      <c r="I39" s="30">
        <f>F39/C39</f>
        <v>0</v>
      </c>
      <c r="J39" s="30">
        <f>G39/C39</f>
        <v>0.2125984251968504</v>
      </c>
    </row>
    <row r="40" spans="1:11" x14ac:dyDescent="0.25">
      <c r="A40" s="27"/>
      <c r="B40">
        <v>2010</v>
      </c>
      <c r="C40">
        <v>144</v>
      </c>
      <c r="D40">
        <v>126</v>
      </c>
      <c r="E40">
        <v>12</v>
      </c>
      <c r="F40">
        <v>0</v>
      </c>
      <c r="G40">
        <v>18</v>
      </c>
      <c r="H40" s="30">
        <f t="shared" ref="H40:H48" si="0">D40/C40</f>
        <v>0.875</v>
      </c>
      <c r="I40" s="30">
        <f t="shared" ref="I40:I48" si="1">F40/C40</f>
        <v>0</v>
      </c>
      <c r="J40" s="30">
        <f t="shared" ref="J40:J48" si="2">G40/C40</f>
        <v>0.125</v>
      </c>
    </row>
    <row r="41" spans="1:11" x14ac:dyDescent="0.25">
      <c r="A41" s="27"/>
      <c r="B41">
        <v>2011</v>
      </c>
      <c r="C41">
        <v>139</v>
      </c>
      <c r="D41">
        <v>113</v>
      </c>
      <c r="E41">
        <v>9</v>
      </c>
      <c r="F41">
        <v>3</v>
      </c>
      <c r="G41">
        <v>23</v>
      </c>
      <c r="H41" s="30">
        <f t="shared" si="0"/>
        <v>0.81294964028776984</v>
      </c>
      <c r="I41" s="30">
        <f t="shared" si="1"/>
        <v>2.1582733812949641E-2</v>
      </c>
      <c r="J41" s="30">
        <f t="shared" si="2"/>
        <v>0.16546762589928057</v>
      </c>
    </row>
    <row r="42" spans="1:11" x14ac:dyDescent="0.25">
      <c r="A42" s="27"/>
      <c r="B42">
        <v>2012</v>
      </c>
      <c r="C42">
        <v>108</v>
      </c>
      <c r="D42">
        <v>89</v>
      </c>
      <c r="E42">
        <v>8</v>
      </c>
      <c r="F42">
        <v>0</v>
      </c>
      <c r="G42">
        <v>19</v>
      </c>
      <c r="H42" s="30">
        <f t="shared" si="0"/>
        <v>0.82407407407407407</v>
      </c>
      <c r="I42" s="30">
        <f t="shared" si="1"/>
        <v>0</v>
      </c>
      <c r="J42" s="30">
        <f t="shared" si="2"/>
        <v>0.17592592592592593</v>
      </c>
    </row>
    <row r="43" spans="1:11" x14ac:dyDescent="0.25">
      <c r="A43" s="27"/>
      <c r="B43">
        <v>2013</v>
      </c>
      <c r="C43">
        <v>90</v>
      </c>
      <c r="D43">
        <v>74</v>
      </c>
      <c r="E43">
        <v>10</v>
      </c>
      <c r="F43">
        <v>1</v>
      </c>
      <c r="G43">
        <v>15</v>
      </c>
      <c r="H43" s="30">
        <f t="shared" si="0"/>
        <v>0.82222222222222219</v>
      </c>
      <c r="I43" s="30">
        <f t="shared" si="1"/>
        <v>1.1111111111111112E-2</v>
      </c>
      <c r="J43" s="30">
        <f t="shared" si="2"/>
        <v>0.16666666666666666</v>
      </c>
    </row>
    <row r="44" spans="1:11" x14ac:dyDescent="0.25">
      <c r="A44" s="27"/>
      <c r="B44">
        <v>2014</v>
      </c>
      <c r="C44">
        <v>97</v>
      </c>
      <c r="D44">
        <v>79</v>
      </c>
      <c r="E44">
        <v>7</v>
      </c>
      <c r="F44">
        <v>2</v>
      </c>
      <c r="G44">
        <v>16</v>
      </c>
      <c r="H44" s="30">
        <f t="shared" si="0"/>
        <v>0.81443298969072164</v>
      </c>
      <c r="I44" s="30">
        <f t="shared" si="1"/>
        <v>2.0618556701030927E-2</v>
      </c>
      <c r="J44" s="30">
        <f t="shared" si="2"/>
        <v>0.16494845360824742</v>
      </c>
    </row>
    <row r="45" spans="1:11" x14ac:dyDescent="0.25">
      <c r="A45" s="27"/>
      <c r="B45">
        <v>2015</v>
      </c>
      <c r="C45">
        <v>69</v>
      </c>
      <c r="D45">
        <v>60</v>
      </c>
      <c r="E45">
        <v>3</v>
      </c>
      <c r="F45">
        <v>0</v>
      </c>
      <c r="G45">
        <v>9</v>
      </c>
      <c r="H45" s="30">
        <f t="shared" si="0"/>
        <v>0.86956521739130432</v>
      </c>
      <c r="I45" s="30">
        <f t="shared" si="1"/>
        <v>0</v>
      </c>
      <c r="J45" s="30">
        <f t="shared" si="2"/>
        <v>0.13043478260869565</v>
      </c>
    </row>
    <row r="46" spans="1:11" x14ac:dyDescent="0.25">
      <c r="A46" s="31"/>
      <c r="B46">
        <v>2016</v>
      </c>
      <c r="C46">
        <v>94</v>
      </c>
      <c r="D46">
        <v>82</v>
      </c>
      <c r="E46">
        <v>1</v>
      </c>
      <c r="F46">
        <v>5</v>
      </c>
      <c r="G46">
        <v>7</v>
      </c>
      <c r="H46" s="30">
        <f t="shared" si="0"/>
        <v>0.87234042553191493</v>
      </c>
      <c r="I46" s="30">
        <f t="shared" si="1"/>
        <v>5.3191489361702128E-2</v>
      </c>
      <c r="J46" s="30">
        <f t="shared" si="2"/>
        <v>7.4468085106382975E-2</v>
      </c>
    </row>
    <row r="47" spans="1:11" x14ac:dyDescent="0.25">
      <c r="A47" s="27"/>
      <c r="B47">
        <v>2017</v>
      </c>
      <c r="C47">
        <v>109</v>
      </c>
      <c r="D47">
        <v>88</v>
      </c>
      <c r="E47">
        <v>4</v>
      </c>
      <c r="F47">
        <v>7</v>
      </c>
      <c r="G47">
        <v>14</v>
      </c>
      <c r="H47" s="30">
        <f t="shared" si="0"/>
        <v>0.80733944954128445</v>
      </c>
      <c r="I47" s="30">
        <f t="shared" si="1"/>
        <v>6.4220183486238536E-2</v>
      </c>
      <c r="J47" s="30">
        <f t="shared" si="2"/>
        <v>0.12844036697247707</v>
      </c>
    </row>
    <row r="48" spans="1:11" x14ac:dyDescent="0.25">
      <c r="A48" s="27"/>
      <c r="B48" s="115">
        <v>2018</v>
      </c>
      <c r="C48" s="115">
        <v>129</v>
      </c>
      <c r="D48" s="115">
        <v>92</v>
      </c>
      <c r="E48" s="115">
        <v>4</v>
      </c>
      <c r="F48" s="115">
        <v>19</v>
      </c>
      <c r="G48" s="115">
        <v>18</v>
      </c>
      <c r="H48" s="116">
        <f t="shared" si="0"/>
        <v>0.71317829457364346</v>
      </c>
      <c r="I48" s="116">
        <f t="shared" si="1"/>
        <v>0.14728682170542637</v>
      </c>
      <c r="J48" s="116">
        <f t="shared" si="2"/>
        <v>0.13953488372093023</v>
      </c>
    </row>
    <row r="49" spans="1:11" x14ac:dyDescent="0.25">
      <c r="A49" s="27"/>
    </row>
    <row r="50" spans="1:11" x14ac:dyDescent="0.25">
      <c r="A50" s="27"/>
      <c r="B50" s="27"/>
      <c r="C50" s="27"/>
      <c r="D50" s="27"/>
      <c r="E50" s="27"/>
      <c r="F50" s="27"/>
      <c r="G50" s="27"/>
      <c r="H50" s="27"/>
      <c r="I50" s="33"/>
      <c r="J50" s="33"/>
      <c r="K50" s="27"/>
    </row>
    <row r="51" spans="1:11" x14ac:dyDescent="0.25">
      <c r="A51" s="27"/>
      <c r="B51" s="27"/>
      <c r="C51" s="27"/>
      <c r="D51" s="27"/>
      <c r="E51" s="27"/>
      <c r="F51" s="27"/>
      <c r="G51" s="27"/>
      <c r="H51" s="27"/>
      <c r="I51" s="33"/>
      <c r="J51" s="33"/>
      <c r="K51" s="27"/>
    </row>
    <row r="52" spans="1:11" x14ac:dyDescent="0.25">
      <c r="I52"/>
      <c r="J52"/>
    </row>
    <row r="53" spans="1:11" ht="26.25" x14ac:dyDescent="0.4">
      <c r="A53" s="127" t="s">
        <v>25</v>
      </c>
      <c r="B53" s="126"/>
      <c r="C53" s="126"/>
      <c r="D53" s="126"/>
      <c r="E53" s="126"/>
      <c r="F53" s="126"/>
      <c r="G53" s="126"/>
      <c r="H53" s="126"/>
      <c r="I53" s="126"/>
      <c r="J53" s="126"/>
    </row>
    <row r="54" spans="1:11" ht="30" x14ac:dyDescent="0.25">
      <c r="B54" s="125"/>
      <c r="C54" s="15" t="s">
        <v>143</v>
      </c>
      <c r="D54" s="15" t="s">
        <v>144</v>
      </c>
      <c r="E54" s="15" t="s">
        <v>145</v>
      </c>
      <c r="F54" s="15" t="s">
        <v>146</v>
      </c>
      <c r="G54" s="15" t="s">
        <v>147</v>
      </c>
      <c r="H54" s="15" t="s">
        <v>140</v>
      </c>
      <c r="I54" s="14" t="s">
        <v>141</v>
      </c>
      <c r="J54" s="14" t="s">
        <v>142</v>
      </c>
      <c r="K54" s="30"/>
    </row>
    <row r="55" spans="1:11" x14ac:dyDescent="0.25">
      <c r="B55">
        <v>2009</v>
      </c>
      <c r="C55">
        <v>46</v>
      </c>
      <c r="D55">
        <v>37</v>
      </c>
      <c r="E55">
        <v>6</v>
      </c>
      <c r="F55">
        <v>0</v>
      </c>
      <c r="G55">
        <v>9</v>
      </c>
      <c r="H55" s="30">
        <f>D55/C55</f>
        <v>0.80434782608695654</v>
      </c>
      <c r="I55" s="30">
        <f>F55/C55</f>
        <v>0</v>
      </c>
      <c r="J55" s="30">
        <f>G55/C55</f>
        <v>0.19565217391304349</v>
      </c>
      <c r="K55" s="30"/>
    </row>
    <row r="56" spans="1:11" x14ac:dyDescent="0.25">
      <c r="B56">
        <v>2010</v>
      </c>
      <c r="C56">
        <v>46</v>
      </c>
      <c r="D56">
        <v>42</v>
      </c>
      <c r="E56">
        <v>4</v>
      </c>
      <c r="F56">
        <v>0</v>
      </c>
      <c r="G56">
        <v>4</v>
      </c>
      <c r="H56" s="30">
        <f t="shared" ref="H56:H64" si="3">D56/C56</f>
        <v>0.91304347826086951</v>
      </c>
      <c r="I56" s="30">
        <f t="shared" ref="I56:I64" si="4">F56/C56</f>
        <v>0</v>
      </c>
      <c r="J56" s="30">
        <f t="shared" ref="J56:J64" si="5">G56/C56</f>
        <v>8.6956521739130432E-2</v>
      </c>
      <c r="K56" s="30"/>
    </row>
    <row r="57" spans="1:11" x14ac:dyDescent="0.25">
      <c r="B57">
        <v>2011</v>
      </c>
      <c r="C57">
        <v>38</v>
      </c>
      <c r="D57">
        <v>30</v>
      </c>
      <c r="E57">
        <v>3</v>
      </c>
      <c r="F57">
        <v>1</v>
      </c>
      <c r="G57">
        <v>7</v>
      </c>
      <c r="H57" s="30">
        <f t="shared" si="3"/>
        <v>0.78947368421052633</v>
      </c>
      <c r="I57" s="30">
        <f t="shared" si="4"/>
        <v>2.6315789473684209E-2</v>
      </c>
      <c r="J57" s="30">
        <f t="shared" si="5"/>
        <v>0.18421052631578946</v>
      </c>
      <c r="K57" s="30"/>
    </row>
    <row r="58" spans="1:11" x14ac:dyDescent="0.25">
      <c r="B58">
        <v>2012</v>
      </c>
      <c r="C58">
        <v>33</v>
      </c>
      <c r="D58">
        <v>27</v>
      </c>
      <c r="E58">
        <v>3</v>
      </c>
      <c r="F58">
        <v>0</v>
      </c>
      <c r="G58">
        <v>6</v>
      </c>
      <c r="H58" s="30">
        <f t="shared" si="3"/>
        <v>0.81818181818181823</v>
      </c>
      <c r="I58" s="30">
        <f t="shared" si="4"/>
        <v>0</v>
      </c>
      <c r="J58" s="30">
        <f t="shared" si="5"/>
        <v>0.18181818181818182</v>
      </c>
      <c r="K58" s="30"/>
    </row>
    <row r="59" spans="1:11" x14ac:dyDescent="0.25">
      <c r="B59">
        <v>2013</v>
      </c>
      <c r="C59">
        <v>40</v>
      </c>
      <c r="D59">
        <v>31</v>
      </c>
      <c r="E59">
        <v>7</v>
      </c>
      <c r="F59">
        <v>0</v>
      </c>
      <c r="G59">
        <v>9</v>
      </c>
      <c r="H59" s="30">
        <f t="shared" si="3"/>
        <v>0.77500000000000002</v>
      </c>
      <c r="I59" s="30">
        <f t="shared" si="4"/>
        <v>0</v>
      </c>
      <c r="J59" s="30">
        <f t="shared" si="5"/>
        <v>0.22500000000000001</v>
      </c>
      <c r="K59" s="30"/>
    </row>
    <row r="60" spans="1:11" x14ac:dyDescent="0.25">
      <c r="B60">
        <v>2014</v>
      </c>
      <c r="C60">
        <v>40</v>
      </c>
      <c r="D60">
        <v>34</v>
      </c>
      <c r="E60">
        <v>5</v>
      </c>
      <c r="F60">
        <v>1</v>
      </c>
      <c r="G60">
        <v>5</v>
      </c>
      <c r="H60" s="30">
        <f t="shared" si="3"/>
        <v>0.85</v>
      </c>
      <c r="I60" s="30">
        <f t="shared" si="4"/>
        <v>2.5000000000000001E-2</v>
      </c>
      <c r="J60" s="30">
        <f t="shared" si="5"/>
        <v>0.125</v>
      </c>
      <c r="K60" s="30"/>
    </row>
    <row r="61" spans="1:11" x14ac:dyDescent="0.25">
      <c r="B61">
        <v>2015</v>
      </c>
      <c r="C61">
        <v>27</v>
      </c>
      <c r="D61">
        <v>22</v>
      </c>
      <c r="E61">
        <v>3</v>
      </c>
      <c r="F61">
        <v>0</v>
      </c>
      <c r="G61">
        <v>5</v>
      </c>
      <c r="H61" s="30">
        <f t="shared" si="3"/>
        <v>0.81481481481481477</v>
      </c>
      <c r="I61" s="30">
        <f t="shared" si="4"/>
        <v>0</v>
      </c>
      <c r="J61" s="30">
        <f t="shared" si="5"/>
        <v>0.18518518518518517</v>
      </c>
      <c r="K61" s="30"/>
    </row>
    <row r="62" spans="1:11" x14ac:dyDescent="0.25">
      <c r="B62">
        <v>2016</v>
      </c>
      <c r="C62">
        <v>31</v>
      </c>
      <c r="D62">
        <v>28</v>
      </c>
      <c r="E62">
        <v>0</v>
      </c>
      <c r="F62">
        <v>0</v>
      </c>
      <c r="G62">
        <v>3</v>
      </c>
      <c r="H62" s="30">
        <f t="shared" si="3"/>
        <v>0.90322580645161288</v>
      </c>
      <c r="I62" s="30">
        <f t="shared" si="4"/>
        <v>0</v>
      </c>
      <c r="J62" s="30">
        <f t="shared" si="5"/>
        <v>9.6774193548387094E-2</v>
      </c>
      <c r="K62" s="30"/>
    </row>
    <row r="63" spans="1:11" x14ac:dyDescent="0.25">
      <c r="B63">
        <v>2017</v>
      </c>
      <c r="C63">
        <v>42</v>
      </c>
      <c r="D63">
        <v>34</v>
      </c>
      <c r="E63">
        <v>3</v>
      </c>
      <c r="F63">
        <v>1</v>
      </c>
      <c r="G63">
        <v>7</v>
      </c>
      <c r="H63" s="30">
        <f t="shared" si="3"/>
        <v>0.80952380952380953</v>
      </c>
      <c r="I63" s="30">
        <f t="shared" si="4"/>
        <v>2.3809523809523808E-2</v>
      </c>
      <c r="J63" s="30">
        <f t="shared" si="5"/>
        <v>0.16666666666666666</v>
      </c>
      <c r="K63" s="30"/>
    </row>
    <row r="64" spans="1:11" x14ac:dyDescent="0.25">
      <c r="B64" s="115">
        <v>2018</v>
      </c>
      <c r="C64" s="115">
        <v>61</v>
      </c>
      <c r="D64" s="115">
        <v>44</v>
      </c>
      <c r="E64" s="115">
        <v>2</v>
      </c>
      <c r="F64" s="115">
        <v>10</v>
      </c>
      <c r="G64" s="115">
        <v>7</v>
      </c>
      <c r="H64" s="116">
        <f t="shared" si="3"/>
        <v>0.72131147540983609</v>
      </c>
      <c r="I64" s="116">
        <f t="shared" si="4"/>
        <v>0.16393442622950818</v>
      </c>
      <c r="J64" s="116">
        <f t="shared" si="5"/>
        <v>0.11475409836065574</v>
      </c>
    </row>
    <row r="65" spans="9:10" x14ac:dyDescent="0.25">
      <c r="I65"/>
      <c r="J65"/>
    </row>
    <row r="66" spans="9:10" x14ac:dyDescent="0.25">
      <c r="I66"/>
      <c r="J66"/>
    </row>
    <row r="67" spans="9:10" x14ac:dyDescent="0.25">
      <c r="I67"/>
      <c r="J67"/>
    </row>
    <row r="68" spans="9:10" x14ac:dyDescent="0.25">
      <c r="I68"/>
      <c r="J68"/>
    </row>
    <row r="69" spans="9:10" x14ac:dyDescent="0.25">
      <c r="I69"/>
      <c r="J69"/>
    </row>
    <row r="70" spans="9:10" x14ac:dyDescent="0.25">
      <c r="I70"/>
      <c r="J70"/>
    </row>
    <row r="71" spans="9:10" x14ac:dyDescent="0.25">
      <c r="I71"/>
      <c r="J71"/>
    </row>
    <row r="72" spans="9:10" x14ac:dyDescent="0.25">
      <c r="I72"/>
      <c r="J72"/>
    </row>
    <row r="73" spans="9:10" x14ac:dyDescent="0.25">
      <c r="I73"/>
      <c r="J73"/>
    </row>
    <row r="74" spans="9:10" x14ac:dyDescent="0.25">
      <c r="I74"/>
      <c r="J74"/>
    </row>
    <row r="75" spans="9:10" x14ac:dyDescent="0.25">
      <c r="I75"/>
      <c r="J75"/>
    </row>
    <row r="76" spans="9:10" x14ac:dyDescent="0.25">
      <c r="I76"/>
      <c r="J76"/>
    </row>
    <row r="77" spans="9:10" x14ac:dyDescent="0.25">
      <c r="I77"/>
      <c r="J77"/>
    </row>
    <row r="78" spans="9:10" x14ac:dyDescent="0.25">
      <c r="I78"/>
      <c r="J78"/>
    </row>
    <row r="79" spans="9:10" x14ac:dyDescent="0.25">
      <c r="I79"/>
      <c r="J79"/>
    </row>
    <row r="84" spans="1:10" ht="26.25" x14ac:dyDescent="0.4">
      <c r="A84" s="127" t="s">
        <v>26</v>
      </c>
      <c r="B84" s="126"/>
      <c r="C84" s="126"/>
      <c r="D84" s="126"/>
      <c r="E84" s="126"/>
      <c r="F84" s="126"/>
      <c r="G84" s="126"/>
      <c r="H84" s="126"/>
      <c r="I84" s="126"/>
      <c r="J84" s="126"/>
    </row>
    <row r="85" spans="1:10" ht="30" x14ac:dyDescent="0.25">
      <c r="B85" s="125"/>
      <c r="C85" s="15" t="s">
        <v>143</v>
      </c>
      <c r="D85" s="15" t="s">
        <v>144</v>
      </c>
      <c r="E85" s="15" t="s">
        <v>145</v>
      </c>
      <c r="F85" s="15" t="s">
        <v>146</v>
      </c>
      <c r="G85" s="15" t="s">
        <v>147</v>
      </c>
      <c r="H85" s="15" t="s">
        <v>140</v>
      </c>
      <c r="I85" s="14" t="s">
        <v>141</v>
      </c>
      <c r="J85" s="14" t="s">
        <v>142</v>
      </c>
    </row>
    <row r="86" spans="1:10" x14ac:dyDescent="0.25">
      <c r="B86">
        <v>2009</v>
      </c>
      <c r="C86">
        <v>48</v>
      </c>
      <c r="D86">
        <v>35</v>
      </c>
      <c r="E86">
        <v>5</v>
      </c>
      <c r="F86">
        <v>0</v>
      </c>
      <c r="G86">
        <v>13</v>
      </c>
      <c r="H86" s="30">
        <f>D86/C86</f>
        <v>0.72916666666666663</v>
      </c>
      <c r="I86" s="30">
        <f>F86/C86</f>
        <v>0</v>
      </c>
      <c r="J86" s="30">
        <f>G86/C86</f>
        <v>0.27083333333333331</v>
      </c>
    </row>
    <row r="87" spans="1:10" x14ac:dyDescent="0.25">
      <c r="B87">
        <v>2010</v>
      </c>
      <c r="C87">
        <v>37</v>
      </c>
      <c r="D87">
        <v>30</v>
      </c>
      <c r="E87">
        <v>5</v>
      </c>
      <c r="F87">
        <v>0</v>
      </c>
      <c r="G87">
        <v>7</v>
      </c>
      <c r="H87" s="30">
        <f t="shared" ref="H87:H95" si="6">D87/C87</f>
        <v>0.81081081081081086</v>
      </c>
      <c r="I87" s="30">
        <f t="shared" ref="I87:I95" si="7">F87/C87</f>
        <v>0</v>
      </c>
      <c r="J87" s="30">
        <f t="shared" ref="J87:J95" si="8">G87/C87</f>
        <v>0.1891891891891892</v>
      </c>
    </row>
    <row r="88" spans="1:10" x14ac:dyDescent="0.25">
      <c r="B88">
        <v>2011</v>
      </c>
      <c r="C88">
        <v>48</v>
      </c>
      <c r="D88">
        <v>40</v>
      </c>
      <c r="E88">
        <v>3</v>
      </c>
      <c r="F88">
        <v>0</v>
      </c>
      <c r="G88">
        <v>8</v>
      </c>
      <c r="H88" s="30">
        <f t="shared" si="6"/>
        <v>0.83333333333333337</v>
      </c>
      <c r="I88" s="30">
        <f t="shared" si="7"/>
        <v>0</v>
      </c>
      <c r="J88" s="30">
        <f t="shared" si="8"/>
        <v>0.16666666666666666</v>
      </c>
    </row>
    <row r="89" spans="1:10" x14ac:dyDescent="0.25">
      <c r="B89">
        <v>2012</v>
      </c>
      <c r="C89">
        <v>29</v>
      </c>
      <c r="D89">
        <v>25</v>
      </c>
      <c r="E89">
        <v>1</v>
      </c>
      <c r="F89">
        <v>0</v>
      </c>
      <c r="G89">
        <v>4</v>
      </c>
      <c r="H89" s="30">
        <f t="shared" si="6"/>
        <v>0.86206896551724133</v>
      </c>
      <c r="I89" s="30">
        <f t="shared" si="7"/>
        <v>0</v>
      </c>
      <c r="J89" s="30">
        <f t="shared" si="8"/>
        <v>0.13793103448275862</v>
      </c>
    </row>
    <row r="90" spans="1:10" x14ac:dyDescent="0.25">
      <c r="B90">
        <v>2013</v>
      </c>
      <c r="C90">
        <v>22</v>
      </c>
      <c r="D90">
        <v>20</v>
      </c>
      <c r="E90">
        <v>2</v>
      </c>
      <c r="F90">
        <v>0</v>
      </c>
      <c r="G90">
        <v>2</v>
      </c>
      <c r="H90" s="30">
        <f t="shared" si="6"/>
        <v>0.90909090909090906</v>
      </c>
      <c r="I90" s="30">
        <f t="shared" si="7"/>
        <v>0</v>
      </c>
      <c r="J90" s="30">
        <f t="shared" si="8"/>
        <v>9.0909090909090912E-2</v>
      </c>
    </row>
    <row r="91" spans="1:10" x14ac:dyDescent="0.25">
      <c r="B91">
        <v>2014</v>
      </c>
      <c r="C91">
        <v>16</v>
      </c>
      <c r="D91">
        <v>13</v>
      </c>
      <c r="E91">
        <v>0</v>
      </c>
      <c r="F91">
        <v>0</v>
      </c>
      <c r="G91">
        <v>3</v>
      </c>
      <c r="H91" s="30">
        <f t="shared" si="6"/>
        <v>0.8125</v>
      </c>
      <c r="I91" s="30">
        <f t="shared" si="7"/>
        <v>0</v>
      </c>
      <c r="J91" s="30">
        <f t="shared" si="8"/>
        <v>0.1875</v>
      </c>
    </row>
    <row r="92" spans="1:10" x14ac:dyDescent="0.25">
      <c r="B92">
        <v>2015</v>
      </c>
      <c r="C92">
        <v>15</v>
      </c>
      <c r="D92">
        <v>15</v>
      </c>
      <c r="E92">
        <v>0</v>
      </c>
      <c r="F92">
        <v>0</v>
      </c>
      <c r="G92">
        <v>0</v>
      </c>
      <c r="H92" s="30">
        <f t="shared" si="6"/>
        <v>1</v>
      </c>
      <c r="I92" s="30">
        <f t="shared" si="7"/>
        <v>0</v>
      </c>
      <c r="J92" s="30">
        <f t="shared" si="8"/>
        <v>0</v>
      </c>
    </row>
    <row r="93" spans="1:10" x14ac:dyDescent="0.25">
      <c r="B93">
        <v>2016</v>
      </c>
      <c r="C93">
        <v>19</v>
      </c>
      <c r="D93">
        <v>15</v>
      </c>
      <c r="E93">
        <v>0</v>
      </c>
      <c r="F93">
        <v>2</v>
      </c>
      <c r="G93">
        <v>2</v>
      </c>
      <c r="H93" s="30">
        <f t="shared" si="6"/>
        <v>0.78947368421052633</v>
      </c>
      <c r="I93" s="30">
        <f t="shared" si="7"/>
        <v>0.10526315789473684</v>
      </c>
      <c r="J93" s="30">
        <f t="shared" si="8"/>
        <v>0.10526315789473684</v>
      </c>
    </row>
    <row r="94" spans="1:10" x14ac:dyDescent="0.25">
      <c r="B94">
        <v>2017</v>
      </c>
      <c r="C94">
        <v>26</v>
      </c>
      <c r="D94">
        <v>22</v>
      </c>
      <c r="E94">
        <v>0</v>
      </c>
      <c r="F94">
        <v>2</v>
      </c>
      <c r="G94">
        <v>2</v>
      </c>
      <c r="H94" s="30">
        <f t="shared" si="6"/>
        <v>0.84615384615384615</v>
      </c>
      <c r="I94" s="30">
        <f t="shared" si="7"/>
        <v>7.6923076923076927E-2</v>
      </c>
      <c r="J94" s="30">
        <f t="shared" si="8"/>
        <v>7.6923076923076927E-2</v>
      </c>
    </row>
    <row r="95" spans="1:10" x14ac:dyDescent="0.25">
      <c r="B95" s="115">
        <v>2018</v>
      </c>
      <c r="C95" s="115">
        <v>25</v>
      </c>
      <c r="D95" s="115">
        <v>19</v>
      </c>
      <c r="E95" s="115">
        <v>0</v>
      </c>
      <c r="F95" s="115">
        <v>4</v>
      </c>
      <c r="G95" s="115">
        <v>2</v>
      </c>
      <c r="H95" s="116">
        <f t="shared" si="6"/>
        <v>0.76</v>
      </c>
      <c r="I95" s="116">
        <f t="shared" si="7"/>
        <v>0.16</v>
      </c>
      <c r="J95" s="116">
        <f t="shared" si="8"/>
        <v>0.08</v>
      </c>
    </row>
    <row r="116" spans="1:10" ht="26.25" x14ac:dyDescent="0.4">
      <c r="A116" s="127" t="s">
        <v>27</v>
      </c>
      <c r="B116" s="126"/>
      <c r="C116" s="126"/>
      <c r="D116" s="126"/>
      <c r="E116" s="126"/>
      <c r="F116" s="126"/>
      <c r="G116" s="126"/>
      <c r="H116" s="126"/>
      <c r="I116" s="126"/>
      <c r="J116" s="126"/>
    </row>
    <row r="117" spans="1:10" ht="30" x14ac:dyDescent="0.25">
      <c r="B117" s="125"/>
      <c r="C117" s="15" t="s">
        <v>143</v>
      </c>
      <c r="D117" s="15" t="s">
        <v>144</v>
      </c>
      <c r="E117" s="15" t="s">
        <v>145</v>
      </c>
      <c r="F117" s="15" t="s">
        <v>146</v>
      </c>
      <c r="G117" s="15" t="s">
        <v>147</v>
      </c>
      <c r="H117" s="15" t="s">
        <v>140</v>
      </c>
      <c r="I117" s="14" t="s">
        <v>141</v>
      </c>
      <c r="J117" s="14" t="s">
        <v>142</v>
      </c>
    </row>
    <row r="118" spans="1:10" x14ac:dyDescent="0.25">
      <c r="B118">
        <v>2009</v>
      </c>
      <c r="C118">
        <v>24</v>
      </c>
      <c r="D118">
        <v>22</v>
      </c>
      <c r="E118">
        <v>2</v>
      </c>
      <c r="F118">
        <v>0</v>
      </c>
      <c r="G118">
        <v>2</v>
      </c>
      <c r="H118" s="30">
        <f>D118/C118</f>
        <v>0.91666666666666663</v>
      </c>
      <c r="I118" s="30">
        <f>F118/C118</f>
        <v>0</v>
      </c>
      <c r="J118" s="30">
        <f>G118/C118</f>
        <v>8.3333333333333329E-2</v>
      </c>
    </row>
    <row r="119" spans="1:10" x14ac:dyDescent="0.25">
      <c r="B119">
        <v>2010</v>
      </c>
      <c r="C119">
        <v>44</v>
      </c>
      <c r="D119">
        <v>40</v>
      </c>
      <c r="E119">
        <v>2</v>
      </c>
      <c r="F119">
        <v>0</v>
      </c>
      <c r="G119">
        <v>4</v>
      </c>
      <c r="H119" s="30">
        <f t="shared" ref="H119:H127" si="9">D119/C119</f>
        <v>0.90909090909090906</v>
      </c>
      <c r="I119" s="30">
        <f t="shared" ref="I119:I127" si="10">F119/C119</f>
        <v>0</v>
      </c>
      <c r="J119" s="30">
        <f t="shared" ref="J119:J127" si="11">G119/C119</f>
        <v>9.0909090909090912E-2</v>
      </c>
    </row>
    <row r="120" spans="1:10" x14ac:dyDescent="0.25">
      <c r="B120">
        <v>2011</v>
      </c>
      <c r="C120">
        <v>41</v>
      </c>
      <c r="D120">
        <v>33</v>
      </c>
      <c r="E120">
        <v>3</v>
      </c>
      <c r="F120">
        <v>2</v>
      </c>
      <c r="G120">
        <v>6</v>
      </c>
      <c r="H120" s="30">
        <f t="shared" si="9"/>
        <v>0.80487804878048785</v>
      </c>
      <c r="I120" s="30">
        <f t="shared" si="10"/>
        <v>4.878048780487805E-2</v>
      </c>
      <c r="J120" s="30">
        <f t="shared" si="11"/>
        <v>0.14634146341463414</v>
      </c>
    </row>
    <row r="121" spans="1:10" x14ac:dyDescent="0.25">
      <c r="B121">
        <v>2012</v>
      </c>
      <c r="C121">
        <v>29</v>
      </c>
      <c r="D121">
        <v>25</v>
      </c>
      <c r="E121">
        <v>3</v>
      </c>
      <c r="F121">
        <v>0</v>
      </c>
      <c r="G121">
        <v>4</v>
      </c>
      <c r="H121" s="30">
        <f t="shared" si="9"/>
        <v>0.86206896551724133</v>
      </c>
      <c r="I121" s="30">
        <f t="shared" si="10"/>
        <v>0</v>
      </c>
      <c r="J121" s="30">
        <f t="shared" si="11"/>
        <v>0.13793103448275862</v>
      </c>
    </row>
    <row r="122" spans="1:10" x14ac:dyDescent="0.25">
      <c r="B122">
        <v>2013</v>
      </c>
      <c r="C122">
        <v>17</v>
      </c>
      <c r="D122">
        <v>16</v>
      </c>
      <c r="E122">
        <v>0</v>
      </c>
      <c r="F122">
        <v>0</v>
      </c>
      <c r="G122">
        <v>1</v>
      </c>
      <c r="H122" s="30">
        <f t="shared" si="9"/>
        <v>0.94117647058823528</v>
      </c>
      <c r="I122" s="30">
        <f t="shared" si="10"/>
        <v>0</v>
      </c>
      <c r="J122" s="30">
        <f t="shared" si="11"/>
        <v>5.8823529411764705E-2</v>
      </c>
    </row>
    <row r="123" spans="1:10" x14ac:dyDescent="0.25">
      <c r="B123">
        <v>2014</v>
      </c>
      <c r="C123">
        <v>32</v>
      </c>
      <c r="D123">
        <v>24</v>
      </c>
      <c r="E123">
        <v>2</v>
      </c>
      <c r="F123">
        <v>1</v>
      </c>
      <c r="G123">
        <v>7</v>
      </c>
      <c r="H123" s="30">
        <f t="shared" si="9"/>
        <v>0.75</v>
      </c>
      <c r="I123" s="30">
        <f t="shared" si="10"/>
        <v>3.125E-2</v>
      </c>
      <c r="J123" s="30">
        <f t="shared" si="11"/>
        <v>0.21875</v>
      </c>
    </row>
    <row r="124" spans="1:10" x14ac:dyDescent="0.25">
      <c r="B124">
        <v>2015</v>
      </c>
      <c r="C124">
        <v>16</v>
      </c>
      <c r="D124">
        <v>14</v>
      </c>
      <c r="E124">
        <v>0</v>
      </c>
      <c r="F124">
        <v>0</v>
      </c>
      <c r="G124">
        <v>2</v>
      </c>
      <c r="H124" s="30">
        <f t="shared" si="9"/>
        <v>0.875</v>
      </c>
      <c r="I124" s="30">
        <f t="shared" si="10"/>
        <v>0</v>
      </c>
      <c r="J124" s="30">
        <f t="shared" si="11"/>
        <v>0.125</v>
      </c>
    </row>
    <row r="125" spans="1:10" x14ac:dyDescent="0.25">
      <c r="B125">
        <v>2016</v>
      </c>
      <c r="C125">
        <v>23</v>
      </c>
      <c r="D125">
        <v>21</v>
      </c>
      <c r="E125">
        <v>0</v>
      </c>
      <c r="F125">
        <v>1</v>
      </c>
      <c r="G125">
        <v>1</v>
      </c>
      <c r="H125" s="30">
        <f t="shared" si="9"/>
        <v>0.91304347826086951</v>
      </c>
      <c r="I125" s="30">
        <f t="shared" si="10"/>
        <v>4.3478260869565216E-2</v>
      </c>
      <c r="J125" s="30">
        <f t="shared" si="11"/>
        <v>4.3478260869565216E-2</v>
      </c>
    </row>
    <row r="126" spans="1:10" x14ac:dyDescent="0.25">
      <c r="B126">
        <v>2017</v>
      </c>
      <c r="C126">
        <v>27</v>
      </c>
      <c r="D126">
        <v>22</v>
      </c>
      <c r="E126">
        <v>0</v>
      </c>
      <c r="F126">
        <v>2</v>
      </c>
      <c r="G126">
        <v>3</v>
      </c>
      <c r="H126" s="30">
        <f t="shared" si="9"/>
        <v>0.81481481481481477</v>
      </c>
      <c r="I126" s="30">
        <f t="shared" si="10"/>
        <v>7.407407407407407E-2</v>
      </c>
      <c r="J126" s="30">
        <f t="shared" si="11"/>
        <v>0.1111111111111111</v>
      </c>
    </row>
    <row r="127" spans="1:10" x14ac:dyDescent="0.25">
      <c r="B127" s="115">
        <v>2018</v>
      </c>
      <c r="C127" s="115">
        <v>22</v>
      </c>
      <c r="D127" s="115">
        <v>14</v>
      </c>
      <c r="E127" s="115">
        <v>1</v>
      </c>
      <c r="F127" s="115">
        <v>3</v>
      </c>
      <c r="G127" s="115">
        <v>5</v>
      </c>
      <c r="H127" s="116">
        <f t="shared" si="9"/>
        <v>0.63636363636363635</v>
      </c>
      <c r="I127" s="116">
        <f t="shared" si="10"/>
        <v>0.13636363636363635</v>
      </c>
      <c r="J127" s="116">
        <f t="shared" si="11"/>
        <v>0.22727272727272727</v>
      </c>
    </row>
    <row r="148" spans="1:10" ht="26.25" x14ac:dyDescent="0.4">
      <c r="A148" s="127" t="s">
        <v>24</v>
      </c>
      <c r="B148" s="126"/>
      <c r="C148" s="126"/>
      <c r="D148" s="126"/>
      <c r="E148" s="126"/>
      <c r="F148" s="126"/>
      <c r="G148" s="126"/>
      <c r="H148" s="126"/>
      <c r="I148" s="126"/>
      <c r="J148" s="126"/>
    </row>
    <row r="149" spans="1:10" ht="30" x14ac:dyDescent="0.25">
      <c r="B149" s="125"/>
      <c r="C149" s="15" t="s">
        <v>143</v>
      </c>
      <c r="D149" s="15" t="s">
        <v>144</v>
      </c>
      <c r="E149" s="15" t="s">
        <v>145</v>
      </c>
      <c r="F149" s="15" t="s">
        <v>146</v>
      </c>
      <c r="G149" s="15" t="s">
        <v>147</v>
      </c>
      <c r="H149" s="15" t="s">
        <v>140</v>
      </c>
      <c r="I149" s="14" t="s">
        <v>141</v>
      </c>
      <c r="J149" s="14" t="s">
        <v>142</v>
      </c>
    </row>
    <row r="150" spans="1:10" x14ac:dyDescent="0.25">
      <c r="B150">
        <v>2009</v>
      </c>
      <c r="C150">
        <v>9</v>
      </c>
      <c r="D150">
        <v>6</v>
      </c>
      <c r="E150">
        <v>1</v>
      </c>
      <c r="F150">
        <v>0</v>
      </c>
      <c r="G150">
        <v>3</v>
      </c>
      <c r="H150" s="30">
        <f>D150/C150</f>
        <v>0.66666666666666663</v>
      </c>
      <c r="I150" s="30">
        <f>F150/C150</f>
        <v>0</v>
      </c>
      <c r="J150" s="30">
        <f>G150/C150</f>
        <v>0.33333333333333331</v>
      </c>
    </row>
    <row r="151" spans="1:10" x14ac:dyDescent="0.25">
      <c r="B151">
        <v>2010</v>
      </c>
      <c r="C151">
        <v>17</v>
      </c>
      <c r="D151">
        <v>14</v>
      </c>
      <c r="E151">
        <v>1</v>
      </c>
      <c r="F151">
        <v>0</v>
      </c>
      <c r="G151">
        <v>3</v>
      </c>
      <c r="H151" s="30">
        <f t="shared" ref="H151:H159" si="12">D151/C151</f>
        <v>0.82352941176470584</v>
      </c>
      <c r="I151" s="30">
        <f t="shared" ref="I151:I159" si="13">F151/C151</f>
        <v>0</v>
      </c>
      <c r="J151" s="30">
        <f t="shared" ref="J151:J159" si="14">G151/C151</f>
        <v>0.17647058823529413</v>
      </c>
    </row>
    <row r="152" spans="1:10" x14ac:dyDescent="0.25">
      <c r="B152">
        <v>2011</v>
      </c>
      <c r="C152">
        <v>12</v>
      </c>
      <c r="D152">
        <v>10</v>
      </c>
      <c r="E152">
        <v>0</v>
      </c>
      <c r="F152">
        <v>0</v>
      </c>
      <c r="G152">
        <v>2</v>
      </c>
      <c r="H152" s="30">
        <f t="shared" si="12"/>
        <v>0.83333333333333337</v>
      </c>
      <c r="I152" s="30">
        <f t="shared" si="13"/>
        <v>0</v>
      </c>
      <c r="J152" s="30">
        <f t="shared" si="14"/>
        <v>0.16666666666666666</v>
      </c>
    </row>
    <row r="153" spans="1:10" x14ac:dyDescent="0.25">
      <c r="B153">
        <v>2012</v>
      </c>
      <c r="C153">
        <v>17</v>
      </c>
      <c r="D153">
        <v>12</v>
      </c>
      <c r="E153">
        <v>1</v>
      </c>
      <c r="F153">
        <v>0</v>
      </c>
      <c r="G153">
        <v>5</v>
      </c>
      <c r="H153" s="30">
        <f t="shared" si="12"/>
        <v>0.70588235294117652</v>
      </c>
      <c r="I153" s="30">
        <f t="shared" si="13"/>
        <v>0</v>
      </c>
      <c r="J153" s="30">
        <f t="shared" si="14"/>
        <v>0.29411764705882354</v>
      </c>
    </row>
    <row r="154" spans="1:10" x14ac:dyDescent="0.25">
      <c r="B154">
        <v>2013</v>
      </c>
      <c r="C154">
        <v>11</v>
      </c>
      <c r="D154">
        <v>7</v>
      </c>
      <c r="E154">
        <v>1</v>
      </c>
      <c r="F154">
        <v>1</v>
      </c>
      <c r="G154">
        <v>3</v>
      </c>
      <c r="H154" s="30">
        <f t="shared" si="12"/>
        <v>0.63636363636363635</v>
      </c>
      <c r="I154" s="30">
        <f t="shared" si="13"/>
        <v>9.0909090909090912E-2</v>
      </c>
      <c r="J154" s="30">
        <f t="shared" si="14"/>
        <v>0.27272727272727271</v>
      </c>
    </row>
    <row r="155" spans="1:10" x14ac:dyDescent="0.25">
      <c r="B155">
        <v>2014</v>
      </c>
      <c r="C155">
        <v>9</v>
      </c>
      <c r="D155">
        <v>8</v>
      </c>
      <c r="E155">
        <v>0</v>
      </c>
      <c r="F155">
        <v>0</v>
      </c>
      <c r="G155">
        <v>1</v>
      </c>
      <c r="H155" s="30">
        <f t="shared" si="12"/>
        <v>0.88888888888888884</v>
      </c>
      <c r="I155" s="30">
        <f t="shared" si="13"/>
        <v>0</v>
      </c>
      <c r="J155" s="30">
        <f t="shared" si="14"/>
        <v>0.1111111111111111</v>
      </c>
    </row>
    <row r="156" spans="1:10" x14ac:dyDescent="0.25">
      <c r="B156">
        <v>2015</v>
      </c>
      <c r="C156">
        <v>11</v>
      </c>
      <c r="D156">
        <v>9</v>
      </c>
      <c r="E156">
        <v>0</v>
      </c>
      <c r="F156">
        <v>0</v>
      </c>
      <c r="G156">
        <v>2</v>
      </c>
      <c r="H156" s="30">
        <f t="shared" si="12"/>
        <v>0.81818181818181823</v>
      </c>
      <c r="I156" s="30">
        <f t="shared" si="13"/>
        <v>0</v>
      </c>
      <c r="J156" s="30">
        <f t="shared" si="14"/>
        <v>0.18181818181818182</v>
      </c>
    </row>
    <row r="157" spans="1:10" x14ac:dyDescent="0.25">
      <c r="B157">
        <v>2016</v>
      </c>
      <c r="C157">
        <v>21</v>
      </c>
      <c r="D157">
        <v>18</v>
      </c>
      <c r="E157">
        <v>1</v>
      </c>
      <c r="F157">
        <v>2</v>
      </c>
      <c r="G157">
        <v>1</v>
      </c>
      <c r="H157" s="30">
        <f t="shared" si="12"/>
        <v>0.8571428571428571</v>
      </c>
      <c r="I157" s="30">
        <f t="shared" si="13"/>
        <v>9.5238095238095233E-2</v>
      </c>
      <c r="J157" s="30">
        <f t="shared" si="14"/>
        <v>4.7619047619047616E-2</v>
      </c>
    </row>
    <row r="158" spans="1:10" x14ac:dyDescent="0.25">
      <c r="B158">
        <v>2017</v>
      </c>
      <c r="C158">
        <v>14</v>
      </c>
      <c r="D158">
        <v>10</v>
      </c>
      <c r="E158">
        <v>1</v>
      </c>
      <c r="F158">
        <v>2</v>
      </c>
      <c r="G158">
        <v>2</v>
      </c>
      <c r="H158" s="30">
        <f t="shared" si="12"/>
        <v>0.7142857142857143</v>
      </c>
      <c r="I158" s="30">
        <f t="shared" si="13"/>
        <v>0.14285714285714285</v>
      </c>
      <c r="J158" s="30">
        <f t="shared" si="14"/>
        <v>0.14285714285714285</v>
      </c>
    </row>
    <row r="159" spans="1:10" x14ac:dyDescent="0.25">
      <c r="B159" s="115">
        <v>2018</v>
      </c>
      <c r="C159" s="115">
        <v>21</v>
      </c>
      <c r="D159" s="115">
        <v>15</v>
      </c>
      <c r="E159" s="115">
        <v>1</v>
      </c>
      <c r="F159" s="115">
        <v>2</v>
      </c>
      <c r="G159" s="115">
        <v>4</v>
      </c>
      <c r="H159" s="116">
        <f t="shared" si="12"/>
        <v>0.7142857142857143</v>
      </c>
      <c r="I159" s="116">
        <f t="shared" si="13"/>
        <v>9.5238095238095233E-2</v>
      </c>
      <c r="J159" s="116">
        <f t="shared" si="14"/>
        <v>0.19047619047619047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L241"/>
  <sheetViews>
    <sheetView topLeftCell="A187" zoomScale="85" zoomScaleNormal="85" workbookViewId="0">
      <selection activeCell="I167" sqref="I167"/>
    </sheetView>
  </sheetViews>
  <sheetFormatPr defaultRowHeight="15" x14ac:dyDescent="0.25"/>
  <cols>
    <col min="17" max="31" width="11" customWidth="1"/>
    <col min="32" max="32" width="15.5703125" style="13" customWidth="1"/>
    <col min="33" max="33" width="23.140625" customWidth="1"/>
    <col min="34" max="34" width="23.7109375" style="20" customWidth="1"/>
    <col min="35" max="35" width="15" style="13" customWidth="1"/>
    <col min="36" max="36" width="21.140625" customWidth="1"/>
  </cols>
  <sheetData>
    <row r="3" spans="3:34" ht="21" x14ac:dyDescent="0.35">
      <c r="C3" s="109" t="s">
        <v>233</v>
      </c>
    </row>
    <row r="4" spans="3:34" x14ac:dyDescent="0.25">
      <c r="C4" s="22" t="s">
        <v>234</v>
      </c>
      <c r="D4" s="22"/>
    </row>
    <row r="5" spans="3:34" x14ac:dyDescent="0.25">
      <c r="C5" s="22" t="s">
        <v>235</v>
      </c>
      <c r="D5" s="22"/>
    </row>
    <row r="11" spans="3:34" x14ac:dyDescent="0.25">
      <c r="AG11" s="110" t="s">
        <v>236</v>
      </c>
      <c r="AH11" s="111" t="s">
        <v>22</v>
      </c>
    </row>
    <row r="12" spans="3:34" x14ac:dyDescent="0.25">
      <c r="AG12" t="s">
        <v>227</v>
      </c>
      <c r="AH12" s="20">
        <v>113</v>
      </c>
    </row>
    <row r="13" spans="3:34" x14ac:dyDescent="0.25">
      <c r="AG13" t="s">
        <v>227</v>
      </c>
      <c r="AH13" s="20">
        <v>21</v>
      </c>
    </row>
    <row r="14" spans="3:34" x14ac:dyDescent="0.25">
      <c r="AG14" t="s">
        <v>227</v>
      </c>
      <c r="AH14" s="20">
        <v>19</v>
      </c>
    </row>
    <row r="15" spans="3:34" x14ac:dyDescent="0.25">
      <c r="AG15" t="s">
        <v>41</v>
      </c>
      <c r="AH15" s="20">
        <v>28</v>
      </c>
    </row>
    <row r="16" spans="3:34" x14ac:dyDescent="0.25">
      <c r="AG16" t="s">
        <v>41</v>
      </c>
      <c r="AH16" s="20">
        <v>62</v>
      </c>
    </row>
    <row r="17" spans="33:34" x14ac:dyDescent="0.25">
      <c r="AG17" t="s">
        <v>42</v>
      </c>
      <c r="AH17" s="20">
        <v>24</v>
      </c>
    </row>
    <row r="18" spans="33:34" x14ac:dyDescent="0.25">
      <c r="AG18" t="s">
        <v>42</v>
      </c>
      <c r="AH18" s="20">
        <v>71</v>
      </c>
    </row>
    <row r="19" spans="33:34" x14ac:dyDescent="0.25">
      <c r="AG19" t="s">
        <v>42</v>
      </c>
      <c r="AH19" s="20">
        <v>31</v>
      </c>
    </row>
    <row r="20" spans="33:34" x14ac:dyDescent="0.25">
      <c r="AG20" t="s">
        <v>42</v>
      </c>
      <c r="AH20" s="20">
        <v>154</v>
      </c>
    </row>
    <row r="21" spans="33:34" x14ac:dyDescent="0.25">
      <c r="AG21" t="s">
        <v>43</v>
      </c>
      <c r="AH21" s="20">
        <v>68</v>
      </c>
    </row>
    <row r="22" spans="33:34" x14ac:dyDescent="0.25">
      <c r="AG22" t="s">
        <v>43</v>
      </c>
      <c r="AH22" s="20">
        <v>95</v>
      </c>
    </row>
    <row r="23" spans="33:34" x14ac:dyDescent="0.25">
      <c r="AG23" t="s">
        <v>43</v>
      </c>
      <c r="AH23" s="20">
        <v>110</v>
      </c>
    </row>
    <row r="24" spans="33:34" x14ac:dyDescent="0.25">
      <c r="AG24" t="s">
        <v>43</v>
      </c>
      <c r="AH24" s="20">
        <v>119</v>
      </c>
    </row>
    <row r="25" spans="33:34" x14ac:dyDescent="0.25">
      <c r="AG25" t="s">
        <v>43</v>
      </c>
      <c r="AH25" s="20">
        <v>63</v>
      </c>
    </row>
    <row r="26" spans="33:34" x14ac:dyDescent="0.25">
      <c r="AG26" t="s">
        <v>43</v>
      </c>
      <c r="AH26" s="20">
        <v>207</v>
      </c>
    </row>
    <row r="27" spans="33:34" x14ac:dyDescent="0.25">
      <c r="AG27" t="s">
        <v>44</v>
      </c>
      <c r="AH27" s="20">
        <v>24</v>
      </c>
    </row>
    <row r="28" spans="33:34" x14ac:dyDescent="0.25">
      <c r="AG28" t="s">
        <v>40</v>
      </c>
      <c r="AH28" s="20">
        <v>9</v>
      </c>
    </row>
    <row r="29" spans="33:34" x14ac:dyDescent="0.25">
      <c r="AG29" t="s">
        <v>40</v>
      </c>
      <c r="AH29" s="20">
        <v>1</v>
      </c>
    </row>
    <row r="30" spans="33:34" x14ac:dyDescent="0.25">
      <c r="AG30" t="s">
        <v>40</v>
      </c>
      <c r="AH30" s="20">
        <v>28</v>
      </c>
    </row>
    <row r="31" spans="33:34" x14ac:dyDescent="0.25">
      <c r="AG31" t="s">
        <v>40</v>
      </c>
      <c r="AH31" s="20">
        <v>2</v>
      </c>
    </row>
    <row r="32" spans="33:34" x14ac:dyDescent="0.25">
      <c r="AG32" t="s">
        <v>40</v>
      </c>
      <c r="AH32" s="20">
        <v>21</v>
      </c>
    </row>
    <row r="50" spans="33:34" x14ac:dyDescent="0.25">
      <c r="AG50" s="110" t="s">
        <v>236</v>
      </c>
      <c r="AH50" s="111" t="s">
        <v>22</v>
      </c>
    </row>
    <row r="51" spans="33:34" x14ac:dyDescent="0.25">
      <c r="AG51" t="s">
        <v>228</v>
      </c>
      <c r="AH51" s="20">
        <v>48</v>
      </c>
    </row>
    <row r="52" spans="33:34" x14ac:dyDescent="0.25">
      <c r="AG52" t="s">
        <v>228</v>
      </c>
      <c r="AH52" s="20">
        <v>31</v>
      </c>
    </row>
    <row r="53" spans="33:34" x14ac:dyDescent="0.25">
      <c r="AG53" t="s">
        <v>228</v>
      </c>
      <c r="AH53" s="20">
        <v>44</v>
      </c>
    </row>
    <row r="54" spans="33:34" x14ac:dyDescent="0.25">
      <c r="AG54" t="s">
        <v>45</v>
      </c>
      <c r="AH54" s="20">
        <v>65</v>
      </c>
    </row>
    <row r="55" spans="33:34" x14ac:dyDescent="0.25">
      <c r="AG55" t="s">
        <v>45</v>
      </c>
      <c r="AH55" s="20">
        <v>16</v>
      </c>
    </row>
    <row r="56" spans="33:34" x14ac:dyDescent="0.25">
      <c r="AG56" t="s">
        <v>45</v>
      </c>
      <c r="AH56" s="20">
        <v>14</v>
      </c>
    </row>
    <row r="57" spans="33:34" x14ac:dyDescent="0.25">
      <c r="AG57" t="s">
        <v>229</v>
      </c>
      <c r="AH57" s="20">
        <v>114</v>
      </c>
    </row>
    <row r="58" spans="33:34" x14ac:dyDescent="0.25">
      <c r="AG58" t="s">
        <v>31</v>
      </c>
      <c r="AH58" s="20">
        <v>138</v>
      </c>
    </row>
    <row r="59" spans="33:34" x14ac:dyDescent="0.25">
      <c r="AG59" t="s">
        <v>31</v>
      </c>
      <c r="AH59" s="20">
        <v>121</v>
      </c>
    </row>
    <row r="60" spans="33:34" x14ac:dyDescent="0.25">
      <c r="AG60" t="s">
        <v>31</v>
      </c>
      <c r="AH60" s="20">
        <v>101</v>
      </c>
    </row>
    <row r="61" spans="33:34" x14ac:dyDescent="0.25">
      <c r="AG61" t="s">
        <v>31</v>
      </c>
      <c r="AH61" s="20">
        <v>171</v>
      </c>
    </row>
    <row r="62" spans="33:34" x14ac:dyDescent="0.25">
      <c r="AG62" t="s">
        <v>31</v>
      </c>
      <c r="AH62" s="20">
        <v>21</v>
      </c>
    </row>
    <row r="63" spans="33:34" x14ac:dyDescent="0.25">
      <c r="AG63" t="s">
        <v>31</v>
      </c>
      <c r="AH63" s="20">
        <v>22</v>
      </c>
    </row>
    <row r="64" spans="33:34" x14ac:dyDescent="0.25">
      <c r="AG64" t="s">
        <v>31</v>
      </c>
      <c r="AH64" s="20">
        <v>16</v>
      </c>
    </row>
    <row r="65" spans="33:34" x14ac:dyDescent="0.25">
      <c r="AG65" t="s">
        <v>46</v>
      </c>
      <c r="AH65" s="20">
        <v>63</v>
      </c>
    </row>
    <row r="66" spans="33:34" x14ac:dyDescent="0.25">
      <c r="AG66" t="s">
        <v>46</v>
      </c>
      <c r="AH66" s="20">
        <v>43</v>
      </c>
    </row>
    <row r="67" spans="33:34" x14ac:dyDescent="0.25">
      <c r="AG67" t="s">
        <v>46</v>
      </c>
      <c r="AH67" s="20">
        <v>7</v>
      </c>
    </row>
    <row r="68" spans="33:34" x14ac:dyDescent="0.25">
      <c r="AG68" t="s">
        <v>46</v>
      </c>
      <c r="AH68" s="20">
        <v>123</v>
      </c>
    </row>
    <row r="69" spans="33:34" x14ac:dyDescent="0.25">
      <c r="AG69" t="s">
        <v>46</v>
      </c>
      <c r="AH69" s="20">
        <v>99</v>
      </c>
    </row>
    <row r="70" spans="33:34" x14ac:dyDescent="0.25">
      <c r="AG70" t="s">
        <v>46</v>
      </c>
      <c r="AH70" s="20">
        <v>10</v>
      </c>
    </row>
    <row r="71" spans="33:34" x14ac:dyDescent="0.25">
      <c r="AG71" t="s">
        <v>47</v>
      </c>
      <c r="AH71" s="20">
        <v>74</v>
      </c>
    </row>
    <row r="72" spans="33:34" x14ac:dyDescent="0.25">
      <c r="AG72" t="s">
        <v>47</v>
      </c>
      <c r="AH72" s="20">
        <v>51</v>
      </c>
    </row>
    <row r="73" spans="33:34" x14ac:dyDescent="0.25">
      <c r="AG73" t="s">
        <v>47</v>
      </c>
      <c r="AH73" s="20">
        <v>109</v>
      </c>
    </row>
    <row r="74" spans="33:34" x14ac:dyDescent="0.25">
      <c r="AG74" t="s">
        <v>47</v>
      </c>
      <c r="AH74" s="20">
        <v>116</v>
      </c>
    </row>
    <row r="75" spans="33:34" x14ac:dyDescent="0.25">
      <c r="AG75" t="s">
        <v>47</v>
      </c>
      <c r="AH75" s="20">
        <v>2</v>
      </c>
    </row>
    <row r="76" spans="33:34" x14ac:dyDescent="0.25">
      <c r="AG76" t="s">
        <v>47</v>
      </c>
      <c r="AH76" s="20">
        <v>3</v>
      </c>
    </row>
    <row r="77" spans="33:34" x14ac:dyDescent="0.25">
      <c r="AG77" t="s">
        <v>33</v>
      </c>
      <c r="AH77" s="20">
        <v>58</v>
      </c>
    </row>
    <row r="78" spans="33:34" x14ac:dyDescent="0.25">
      <c r="AG78" t="s">
        <v>33</v>
      </c>
      <c r="AH78" s="20">
        <v>49</v>
      </c>
    </row>
    <row r="79" spans="33:34" x14ac:dyDescent="0.25">
      <c r="AG79" t="s">
        <v>33</v>
      </c>
      <c r="AH79" s="20">
        <v>66</v>
      </c>
    </row>
    <row r="80" spans="33:34" x14ac:dyDescent="0.25">
      <c r="AG80" t="s">
        <v>33</v>
      </c>
      <c r="AH80" s="20">
        <v>111</v>
      </c>
    </row>
    <row r="81" spans="33:34" x14ac:dyDescent="0.25">
      <c r="AG81" t="s">
        <v>33</v>
      </c>
      <c r="AH81" s="20">
        <v>132</v>
      </c>
    </row>
    <row r="82" spans="33:34" x14ac:dyDescent="0.25">
      <c r="AG82" t="s">
        <v>33</v>
      </c>
      <c r="AH82" s="20">
        <v>32</v>
      </c>
    </row>
    <row r="83" spans="33:34" x14ac:dyDescent="0.25">
      <c r="AG83" t="s">
        <v>33</v>
      </c>
      <c r="AH83" s="20">
        <v>35</v>
      </c>
    </row>
    <row r="84" spans="33:34" x14ac:dyDescent="0.25">
      <c r="AG84" t="s">
        <v>48</v>
      </c>
      <c r="AH84" s="20">
        <v>85</v>
      </c>
    </row>
    <row r="85" spans="33:34" x14ac:dyDescent="0.25">
      <c r="AG85" t="s">
        <v>48</v>
      </c>
      <c r="AH85" s="20">
        <v>110</v>
      </c>
    </row>
    <row r="86" spans="33:34" x14ac:dyDescent="0.25">
      <c r="AG86" t="s">
        <v>48</v>
      </c>
      <c r="AH86" s="20">
        <v>3</v>
      </c>
    </row>
    <row r="87" spans="33:34" x14ac:dyDescent="0.25">
      <c r="AG87" t="s">
        <v>49</v>
      </c>
      <c r="AH87" s="20">
        <v>112</v>
      </c>
    </row>
    <row r="88" spans="33:34" x14ac:dyDescent="0.25">
      <c r="AG88" t="s">
        <v>49</v>
      </c>
      <c r="AH88" s="20">
        <v>121</v>
      </c>
    </row>
    <row r="89" spans="33:34" x14ac:dyDescent="0.25">
      <c r="AG89" t="s">
        <v>49</v>
      </c>
      <c r="AH89" s="20">
        <v>3</v>
      </c>
    </row>
    <row r="90" spans="33:34" x14ac:dyDescent="0.25">
      <c r="AG90" t="s">
        <v>32</v>
      </c>
      <c r="AH90" s="20">
        <v>35</v>
      </c>
    </row>
    <row r="91" spans="33:34" x14ac:dyDescent="0.25">
      <c r="AG91" t="s">
        <v>32</v>
      </c>
      <c r="AH91" s="20">
        <v>59</v>
      </c>
    </row>
    <row r="92" spans="33:34" x14ac:dyDescent="0.25">
      <c r="AG92" t="s">
        <v>40</v>
      </c>
      <c r="AH92" s="20">
        <v>9</v>
      </c>
    </row>
    <row r="93" spans="33:34" x14ac:dyDescent="0.25">
      <c r="AG93" t="s">
        <v>40</v>
      </c>
      <c r="AH93" s="20">
        <v>1</v>
      </c>
    </row>
    <row r="94" spans="33:34" x14ac:dyDescent="0.25">
      <c r="AG94" t="s">
        <v>40</v>
      </c>
      <c r="AH94" s="20">
        <v>28</v>
      </c>
    </row>
    <row r="95" spans="33:34" x14ac:dyDescent="0.25">
      <c r="AG95" t="s">
        <v>40</v>
      </c>
      <c r="AH95" s="20">
        <v>2</v>
      </c>
    </row>
    <row r="96" spans="33:34" x14ac:dyDescent="0.25">
      <c r="AG96" t="s">
        <v>40</v>
      </c>
      <c r="AH96" s="20">
        <v>21</v>
      </c>
    </row>
    <row r="103" spans="32:37" x14ac:dyDescent="0.25">
      <c r="AF103" s="33"/>
      <c r="AJ103" s="27"/>
      <c r="AK103" s="27"/>
    </row>
    <row r="104" spans="32:37" x14ac:dyDescent="0.25">
      <c r="AF104" s="33"/>
      <c r="AJ104" s="27"/>
      <c r="AK104" s="27"/>
    </row>
    <row r="105" spans="32:37" x14ac:dyDescent="0.25">
      <c r="AF105" s="33"/>
      <c r="AJ105" s="25"/>
      <c r="AK105" s="25"/>
    </row>
    <row r="106" spans="32:37" x14ac:dyDescent="0.25">
      <c r="AF106" s="33"/>
      <c r="AJ106" s="17"/>
      <c r="AK106" s="18"/>
    </row>
    <row r="107" spans="32:37" x14ac:dyDescent="0.25">
      <c r="AF107" s="33"/>
      <c r="AJ107" s="17"/>
      <c r="AK107" s="18"/>
    </row>
    <row r="108" spans="32:37" x14ac:dyDescent="0.25">
      <c r="AF108" s="33"/>
      <c r="AG108" s="27"/>
      <c r="AH108" s="108"/>
      <c r="AJ108" s="17"/>
      <c r="AK108" s="18"/>
    </row>
    <row r="109" spans="32:37" x14ac:dyDescent="0.25">
      <c r="AF109" s="33"/>
      <c r="AG109" s="110" t="s">
        <v>236</v>
      </c>
      <c r="AH109" s="111" t="s">
        <v>22</v>
      </c>
      <c r="AJ109" s="17"/>
      <c r="AK109" s="18"/>
    </row>
    <row r="110" spans="32:37" x14ac:dyDescent="0.25">
      <c r="AF110" s="33"/>
      <c r="AG110" s="25" t="s">
        <v>31</v>
      </c>
      <c r="AH110" s="19">
        <v>138</v>
      </c>
      <c r="AJ110" s="17"/>
      <c r="AK110" s="18"/>
    </row>
    <row r="111" spans="32:37" x14ac:dyDescent="0.25">
      <c r="AF111" s="33"/>
      <c r="AG111" s="25" t="s">
        <v>31</v>
      </c>
      <c r="AH111" s="19">
        <v>121</v>
      </c>
      <c r="AJ111" s="17"/>
      <c r="AK111" s="18"/>
    </row>
    <row r="112" spans="32:37" x14ac:dyDescent="0.25">
      <c r="AF112" s="33"/>
      <c r="AG112" s="25" t="s">
        <v>31</v>
      </c>
      <c r="AH112" s="19">
        <v>101</v>
      </c>
      <c r="AJ112" s="17"/>
      <c r="AK112" s="18"/>
    </row>
    <row r="113" spans="32:37" x14ac:dyDescent="0.25">
      <c r="AF113" s="33"/>
      <c r="AG113" s="25" t="s">
        <v>31</v>
      </c>
      <c r="AH113" s="19">
        <v>171</v>
      </c>
      <c r="AJ113" s="17"/>
      <c r="AK113" s="18"/>
    </row>
    <row r="114" spans="32:37" x14ac:dyDescent="0.25">
      <c r="AF114" s="33"/>
      <c r="AG114" s="25" t="s">
        <v>31</v>
      </c>
      <c r="AH114" s="19">
        <v>21</v>
      </c>
      <c r="AJ114" s="17"/>
      <c r="AK114" s="18"/>
    </row>
    <row r="115" spans="32:37" x14ac:dyDescent="0.25">
      <c r="AF115" s="33"/>
      <c r="AG115" s="25" t="s">
        <v>31</v>
      </c>
      <c r="AH115" s="19">
        <v>22</v>
      </c>
      <c r="AJ115" s="17"/>
      <c r="AK115" s="18"/>
    </row>
    <row r="116" spans="32:37" x14ac:dyDescent="0.25">
      <c r="AF116" s="33"/>
      <c r="AG116" s="25" t="s">
        <v>31</v>
      </c>
      <c r="AH116" s="19">
        <v>16</v>
      </c>
      <c r="AJ116" s="17"/>
      <c r="AK116" s="18"/>
    </row>
    <row r="117" spans="32:37" x14ac:dyDescent="0.25">
      <c r="AF117" s="33"/>
      <c r="AG117" s="16" t="s">
        <v>34</v>
      </c>
      <c r="AH117" s="19">
        <v>12</v>
      </c>
      <c r="AJ117" s="17"/>
      <c r="AK117" s="18"/>
    </row>
    <row r="118" spans="32:37" x14ac:dyDescent="0.25">
      <c r="AF118" s="33"/>
      <c r="AG118" s="16" t="s">
        <v>34</v>
      </c>
      <c r="AH118" s="19">
        <v>23</v>
      </c>
      <c r="AJ118" s="17"/>
      <c r="AK118" s="18"/>
    </row>
    <row r="119" spans="32:37" x14ac:dyDescent="0.25">
      <c r="AG119" s="16" t="s">
        <v>34</v>
      </c>
      <c r="AH119" s="19">
        <v>15</v>
      </c>
      <c r="AJ119" s="17"/>
      <c r="AK119" s="18"/>
    </row>
    <row r="120" spans="32:37" x14ac:dyDescent="0.25">
      <c r="AG120" s="16" t="s">
        <v>34</v>
      </c>
      <c r="AH120" s="19">
        <v>9</v>
      </c>
      <c r="AJ120" s="17"/>
      <c r="AK120" s="18"/>
    </row>
    <row r="121" spans="32:37" x14ac:dyDescent="0.25">
      <c r="AG121" s="16" t="s">
        <v>34</v>
      </c>
      <c r="AH121" s="19">
        <v>33</v>
      </c>
      <c r="AJ121" s="17"/>
      <c r="AK121" s="18"/>
    </row>
    <row r="122" spans="32:37" x14ac:dyDescent="0.25">
      <c r="AG122" s="16" t="s">
        <v>34</v>
      </c>
      <c r="AH122" s="19">
        <v>20</v>
      </c>
      <c r="AJ122" s="17"/>
      <c r="AK122" s="18"/>
    </row>
    <row r="123" spans="32:37" x14ac:dyDescent="0.25">
      <c r="AG123" s="16" t="s">
        <v>34</v>
      </c>
      <c r="AH123" s="19">
        <v>12</v>
      </c>
      <c r="AJ123" s="17"/>
      <c r="AK123" s="18"/>
    </row>
    <row r="124" spans="32:37" x14ac:dyDescent="0.25">
      <c r="AG124" s="16" t="s">
        <v>34</v>
      </c>
      <c r="AH124" s="19">
        <v>24</v>
      </c>
      <c r="AJ124" s="17"/>
      <c r="AK124" s="18"/>
    </row>
    <row r="125" spans="32:37" x14ac:dyDescent="0.25">
      <c r="AG125" s="16" t="s">
        <v>34</v>
      </c>
      <c r="AH125" s="19">
        <v>33</v>
      </c>
      <c r="AI125" s="33"/>
      <c r="AJ125" s="17"/>
      <c r="AK125" s="18"/>
    </row>
    <row r="126" spans="32:37" x14ac:dyDescent="0.25">
      <c r="AG126" s="16" t="s">
        <v>34</v>
      </c>
      <c r="AH126" s="19">
        <v>26</v>
      </c>
      <c r="AI126" s="33"/>
      <c r="AJ126" s="17"/>
      <c r="AK126" s="18"/>
    </row>
    <row r="127" spans="32:37" x14ac:dyDescent="0.25">
      <c r="AG127" s="16" t="s">
        <v>34</v>
      </c>
      <c r="AH127" s="19">
        <v>18</v>
      </c>
      <c r="AI127" s="25"/>
      <c r="AJ127" s="17"/>
      <c r="AK127" s="18"/>
    </row>
    <row r="128" spans="32:37" x14ac:dyDescent="0.25">
      <c r="AG128" s="16" t="s">
        <v>35</v>
      </c>
      <c r="AH128" s="19">
        <v>51</v>
      </c>
      <c r="AI128" s="25"/>
      <c r="AJ128" s="17"/>
      <c r="AK128" s="18"/>
    </row>
    <row r="129" spans="33:37" x14ac:dyDescent="0.25">
      <c r="AG129" s="16" t="s">
        <v>35</v>
      </c>
      <c r="AH129" s="19">
        <v>27</v>
      </c>
      <c r="AI129" s="25"/>
      <c r="AJ129" s="17"/>
      <c r="AK129" s="18"/>
    </row>
    <row r="130" spans="33:37" x14ac:dyDescent="0.25">
      <c r="AG130" s="16" t="s">
        <v>35</v>
      </c>
      <c r="AH130" s="19">
        <v>25</v>
      </c>
      <c r="AI130" s="25"/>
      <c r="AJ130" s="17"/>
      <c r="AK130" s="18"/>
    </row>
    <row r="131" spans="33:37" x14ac:dyDescent="0.25">
      <c r="AG131" s="16" t="s">
        <v>35</v>
      </c>
      <c r="AH131" s="19">
        <v>14</v>
      </c>
      <c r="AI131" s="25"/>
      <c r="AJ131" s="17"/>
      <c r="AK131" s="18"/>
    </row>
    <row r="132" spans="33:37" x14ac:dyDescent="0.25">
      <c r="AG132" s="16" t="s">
        <v>35</v>
      </c>
      <c r="AH132" s="19">
        <v>25</v>
      </c>
      <c r="AI132" s="25"/>
      <c r="AJ132" s="17"/>
      <c r="AK132" s="18"/>
    </row>
    <row r="133" spans="33:37" x14ac:dyDescent="0.25">
      <c r="AG133" s="16" t="s">
        <v>35</v>
      </c>
      <c r="AH133" s="19">
        <v>16</v>
      </c>
      <c r="AI133" s="25"/>
      <c r="AJ133" s="17"/>
      <c r="AK133" s="18"/>
    </row>
    <row r="134" spans="33:37" x14ac:dyDescent="0.25">
      <c r="AG134" s="16" t="s">
        <v>35</v>
      </c>
      <c r="AH134" s="19">
        <v>27</v>
      </c>
      <c r="AI134" s="25"/>
      <c r="AJ134" s="17"/>
      <c r="AK134" s="18"/>
    </row>
    <row r="135" spans="33:37" x14ac:dyDescent="0.25">
      <c r="AG135" s="16" t="s">
        <v>35</v>
      </c>
      <c r="AH135" s="19">
        <v>16</v>
      </c>
      <c r="AI135" s="25"/>
      <c r="AJ135" s="17"/>
      <c r="AK135" s="18"/>
    </row>
    <row r="136" spans="33:37" x14ac:dyDescent="0.25">
      <c r="AG136" s="16" t="s">
        <v>35</v>
      </c>
      <c r="AH136" s="19">
        <v>14</v>
      </c>
      <c r="AI136" s="25"/>
      <c r="AJ136" s="17"/>
      <c r="AK136" s="18"/>
    </row>
    <row r="137" spans="33:37" x14ac:dyDescent="0.25">
      <c r="AG137" s="16" t="s">
        <v>36</v>
      </c>
      <c r="AH137" s="19">
        <v>45</v>
      </c>
      <c r="AI137" s="25"/>
      <c r="AJ137" s="17"/>
      <c r="AK137" s="18"/>
    </row>
    <row r="138" spans="33:37" x14ac:dyDescent="0.25">
      <c r="AG138" s="16" t="s">
        <v>36</v>
      </c>
      <c r="AH138" s="19">
        <v>66</v>
      </c>
      <c r="AI138" s="25"/>
      <c r="AJ138" s="17"/>
      <c r="AK138" s="18"/>
    </row>
    <row r="139" spans="33:37" x14ac:dyDescent="0.25">
      <c r="AG139" s="16" t="s">
        <v>36</v>
      </c>
      <c r="AH139" s="19">
        <v>28</v>
      </c>
      <c r="AI139" s="25"/>
      <c r="AJ139" s="17"/>
      <c r="AK139" s="18"/>
    </row>
    <row r="140" spans="33:37" x14ac:dyDescent="0.25">
      <c r="AG140" s="16" t="s">
        <v>37</v>
      </c>
      <c r="AH140" s="19">
        <v>20</v>
      </c>
      <c r="AI140" s="25"/>
      <c r="AJ140" s="17"/>
      <c r="AK140" s="18"/>
    </row>
    <row r="141" spans="33:37" x14ac:dyDescent="0.25">
      <c r="AG141" s="16" t="s">
        <v>37</v>
      </c>
      <c r="AH141" s="19">
        <v>70</v>
      </c>
      <c r="AI141" s="11"/>
      <c r="AJ141" s="17"/>
      <c r="AK141" s="18"/>
    </row>
    <row r="142" spans="33:37" x14ac:dyDescent="0.25">
      <c r="AG142" s="16" t="s">
        <v>37</v>
      </c>
      <c r="AH142" s="19">
        <v>59</v>
      </c>
      <c r="AI142" s="11"/>
      <c r="AJ142" s="17"/>
      <c r="AK142" s="18"/>
    </row>
    <row r="143" spans="33:37" x14ac:dyDescent="0.25">
      <c r="AG143" s="16" t="s">
        <v>37</v>
      </c>
      <c r="AH143" s="19">
        <v>91</v>
      </c>
      <c r="AI143" s="11"/>
      <c r="AJ143" s="17"/>
      <c r="AK143" s="18"/>
    </row>
    <row r="144" spans="33:37" x14ac:dyDescent="0.25">
      <c r="AG144" s="16" t="s">
        <v>33</v>
      </c>
      <c r="AH144" s="19">
        <v>58</v>
      </c>
      <c r="AI144" s="11"/>
      <c r="AJ144" s="17"/>
      <c r="AK144" s="18"/>
    </row>
    <row r="145" spans="33:37" x14ac:dyDescent="0.25">
      <c r="AG145" s="16" t="s">
        <v>33</v>
      </c>
      <c r="AH145" s="19">
        <v>49</v>
      </c>
      <c r="AI145" s="11"/>
      <c r="AJ145" s="17"/>
      <c r="AK145" s="18"/>
    </row>
    <row r="146" spans="33:37" x14ac:dyDescent="0.25">
      <c r="AG146" s="16" t="s">
        <v>33</v>
      </c>
      <c r="AH146" s="19">
        <v>66</v>
      </c>
      <c r="AI146" s="11"/>
      <c r="AJ146" s="17"/>
      <c r="AK146" s="18"/>
    </row>
    <row r="147" spans="33:37" x14ac:dyDescent="0.25">
      <c r="AG147" s="16" t="s">
        <v>33</v>
      </c>
      <c r="AH147" s="19">
        <v>111</v>
      </c>
      <c r="AI147" s="11"/>
      <c r="AJ147" s="17"/>
      <c r="AK147" s="18"/>
    </row>
    <row r="148" spans="33:37" x14ac:dyDescent="0.25">
      <c r="AG148" s="16" t="s">
        <v>33</v>
      </c>
      <c r="AH148" s="19">
        <v>132</v>
      </c>
      <c r="AI148" s="11"/>
      <c r="AJ148" s="17"/>
      <c r="AK148" s="18"/>
    </row>
    <row r="149" spans="33:37" x14ac:dyDescent="0.25">
      <c r="AG149" s="16" t="s">
        <v>33</v>
      </c>
      <c r="AH149" s="19">
        <v>32</v>
      </c>
      <c r="AI149" s="11"/>
      <c r="AJ149" s="17"/>
      <c r="AK149" s="18"/>
    </row>
    <row r="150" spans="33:37" x14ac:dyDescent="0.25">
      <c r="AG150" s="16" t="s">
        <v>33</v>
      </c>
      <c r="AH150" s="19">
        <v>35</v>
      </c>
      <c r="AI150" s="11"/>
      <c r="AJ150" s="17"/>
      <c r="AK150" s="18"/>
    </row>
    <row r="151" spans="33:37" x14ac:dyDescent="0.25">
      <c r="AG151" s="16" t="s">
        <v>38</v>
      </c>
      <c r="AH151" s="19">
        <v>57</v>
      </c>
      <c r="AI151" s="11"/>
      <c r="AJ151" s="17"/>
      <c r="AK151" s="18"/>
    </row>
    <row r="152" spans="33:37" x14ac:dyDescent="0.25">
      <c r="AG152" s="16" t="s">
        <v>38</v>
      </c>
      <c r="AH152" s="19">
        <v>3</v>
      </c>
      <c r="AI152" s="11"/>
      <c r="AJ152" s="17"/>
      <c r="AK152" s="18"/>
    </row>
    <row r="153" spans="33:37" x14ac:dyDescent="0.25">
      <c r="AG153" s="16" t="s">
        <v>38</v>
      </c>
      <c r="AH153" s="19">
        <v>60</v>
      </c>
      <c r="AI153" s="11"/>
      <c r="AJ153" s="17"/>
      <c r="AK153" s="18"/>
    </row>
    <row r="154" spans="33:37" x14ac:dyDescent="0.25">
      <c r="AG154" s="16" t="s">
        <v>38</v>
      </c>
      <c r="AH154" s="19">
        <v>39</v>
      </c>
      <c r="AI154" s="11"/>
      <c r="AJ154" s="17"/>
      <c r="AK154" s="18"/>
    </row>
    <row r="155" spans="33:37" x14ac:dyDescent="0.25">
      <c r="AG155" s="16" t="s">
        <v>38</v>
      </c>
      <c r="AH155" s="19">
        <v>22</v>
      </c>
      <c r="AI155" s="11"/>
      <c r="AJ155" s="17"/>
      <c r="AK155" s="18"/>
    </row>
    <row r="156" spans="33:37" x14ac:dyDescent="0.25">
      <c r="AG156" s="16" t="s">
        <v>38</v>
      </c>
      <c r="AH156" s="19">
        <v>43</v>
      </c>
      <c r="AI156" s="11"/>
      <c r="AJ156" s="17"/>
      <c r="AK156" s="18"/>
    </row>
    <row r="157" spans="33:37" x14ac:dyDescent="0.25">
      <c r="AG157" s="16" t="s">
        <v>38</v>
      </c>
      <c r="AH157" s="19">
        <v>29</v>
      </c>
      <c r="AI157" s="11"/>
      <c r="AJ157" s="17"/>
      <c r="AK157" s="18"/>
    </row>
    <row r="158" spans="33:37" x14ac:dyDescent="0.25">
      <c r="AG158" s="16" t="s">
        <v>32</v>
      </c>
      <c r="AH158" s="19">
        <v>35</v>
      </c>
      <c r="AI158" s="11"/>
      <c r="AJ158" s="17"/>
      <c r="AK158" s="18"/>
    </row>
    <row r="159" spans="33:37" x14ac:dyDescent="0.25">
      <c r="AG159" s="16" t="s">
        <v>32</v>
      </c>
      <c r="AH159" s="19">
        <v>59</v>
      </c>
      <c r="AI159" s="11"/>
      <c r="AJ159" s="17"/>
      <c r="AK159" s="18"/>
    </row>
    <row r="160" spans="33:37" x14ac:dyDescent="0.25">
      <c r="AG160" s="16" t="s">
        <v>226</v>
      </c>
      <c r="AH160" s="19">
        <v>123</v>
      </c>
      <c r="AI160" s="11"/>
      <c r="AJ160" s="17"/>
      <c r="AK160" s="18"/>
    </row>
    <row r="161" spans="33:37" x14ac:dyDescent="0.25">
      <c r="AG161" s="16" t="s">
        <v>226</v>
      </c>
      <c r="AH161" s="19">
        <v>8</v>
      </c>
      <c r="AI161" s="11"/>
      <c r="AJ161" s="17"/>
      <c r="AK161" s="18"/>
    </row>
    <row r="162" spans="33:37" x14ac:dyDescent="0.25">
      <c r="AG162" s="16" t="s">
        <v>226</v>
      </c>
      <c r="AH162" s="19">
        <v>4</v>
      </c>
      <c r="AI162" s="11"/>
      <c r="AJ162" s="17"/>
      <c r="AK162" s="18"/>
    </row>
    <row r="163" spans="33:37" x14ac:dyDescent="0.25">
      <c r="AG163" s="16" t="s">
        <v>226</v>
      </c>
      <c r="AH163" s="19">
        <v>59</v>
      </c>
      <c r="AI163" s="11"/>
      <c r="AJ163" s="17"/>
      <c r="AK163" s="18"/>
    </row>
    <row r="164" spans="33:37" x14ac:dyDescent="0.25">
      <c r="AG164" s="16" t="s">
        <v>226</v>
      </c>
      <c r="AH164" s="19">
        <v>23</v>
      </c>
      <c r="AI164" s="11"/>
      <c r="AJ164" s="17"/>
      <c r="AK164" s="18"/>
    </row>
    <row r="165" spans="33:37" x14ac:dyDescent="0.25">
      <c r="AG165" s="16" t="s">
        <v>226</v>
      </c>
      <c r="AH165" s="19">
        <v>18</v>
      </c>
      <c r="AI165" s="11"/>
      <c r="AJ165" s="17"/>
      <c r="AK165" s="18"/>
    </row>
    <row r="166" spans="33:37" x14ac:dyDescent="0.25">
      <c r="AG166" s="16" t="s">
        <v>226</v>
      </c>
      <c r="AH166" s="19">
        <v>11</v>
      </c>
      <c r="AI166" s="11"/>
      <c r="AJ166" s="17"/>
      <c r="AK166" s="18"/>
    </row>
    <row r="167" spans="33:37" x14ac:dyDescent="0.25">
      <c r="AG167" s="16" t="s">
        <v>39</v>
      </c>
      <c r="AH167" s="19">
        <v>60</v>
      </c>
      <c r="AI167" s="11"/>
      <c r="AJ167" s="17"/>
      <c r="AK167" s="18"/>
    </row>
    <row r="168" spans="33:37" x14ac:dyDescent="0.25">
      <c r="AG168" s="16" t="s">
        <v>39</v>
      </c>
      <c r="AH168" s="19">
        <v>4</v>
      </c>
      <c r="AI168" s="11"/>
      <c r="AJ168" s="17"/>
      <c r="AK168" s="18"/>
    </row>
    <row r="169" spans="33:37" x14ac:dyDescent="0.25">
      <c r="AG169" s="16" t="s">
        <v>39</v>
      </c>
      <c r="AH169" s="19">
        <v>17</v>
      </c>
      <c r="AI169" s="11"/>
      <c r="AJ169" s="17"/>
      <c r="AK169" s="18"/>
    </row>
    <row r="170" spans="33:37" x14ac:dyDescent="0.25">
      <c r="AG170" s="16" t="s">
        <v>129</v>
      </c>
      <c r="AH170" s="19">
        <v>2443</v>
      </c>
      <c r="AI170" s="11"/>
      <c r="AJ170" s="17"/>
      <c r="AK170" s="18"/>
    </row>
    <row r="171" spans="33:37" x14ac:dyDescent="0.25">
      <c r="AG171" s="16"/>
      <c r="AH171" s="19"/>
      <c r="AI171" s="11"/>
      <c r="AJ171" s="17"/>
      <c r="AK171" s="18"/>
    </row>
    <row r="172" spans="33:37" x14ac:dyDescent="0.25">
      <c r="AG172" s="16"/>
      <c r="AH172" s="19"/>
      <c r="AI172" s="11"/>
      <c r="AJ172" s="17"/>
      <c r="AK172" s="18"/>
    </row>
    <row r="173" spans="33:37" x14ac:dyDescent="0.25">
      <c r="AG173" s="16"/>
      <c r="AH173" s="19"/>
      <c r="AI173" s="11"/>
      <c r="AJ173" s="17"/>
      <c r="AK173" s="18"/>
    </row>
    <row r="174" spans="33:37" x14ac:dyDescent="0.25">
      <c r="AG174" s="16"/>
      <c r="AH174" s="19"/>
      <c r="AI174" s="11"/>
      <c r="AJ174" s="17"/>
      <c r="AK174" s="18"/>
    </row>
    <row r="175" spans="33:37" x14ac:dyDescent="0.25">
      <c r="AG175" s="16"/>
      <c r="AH175" s="19"/>
      <c r="AI175" s="11"/>
      <c r="AJ175" s="17"/>
      <c r="AK175" s="18"/>
    </row>
    <row r="176" spans="33:37" x14ac:dyDescent="0.25">
      <c r="AG176" s="16"/>
      <c r="AH176" s="19"/>
      <c r="AI176" s="11"/>
      <c r="AJ176" s="17"/>
      <c r="AK176" s="18"/>
    </row>
    <row r="177" spans="33:38" x14ac:dyDescent="0.25">
      <c r="AG177" s="16"/>
      <c r="AH177" s="19"/>
      <c r="AI177" s="11"/>
      <c r="AJ177" s="17"/>
      <c r="AK177" s="18"/>
    </row>
    <row r="178" spans="33:38" x14ac:dyDescent="0.25">
      <c r="AG178" s="16"/>
      <c r="AH178" s="19"/>
      <c r="AI178" s="11"/>
      <c r="AJ178" s="17"/>
      <c r="AK178" s="18"/>
      <c r="AL178" s="12"/>
    </row>
    <row r="179" spans="33:38" x14ac:dyDescent="0.25">
      <c r="AG179" s="16"/>
      <c r="AH179" s="19"/>
      <c r="AI179" s="11"/>
      <c r="AJ179" s="17"/>
      <c r="AK179" s="18"/>
      <c r="AL179" s="12"/>
    </row>
    <row r="180" spans="33:38" x14ac:dyDescent="0.25">
      <c r="AG180" s="16"/>
      <c r="AH180" s="19"/>
      <c r="AI180" s="11"/>
      <c r="AJ180" s="17"/>
      <c r="AK180" s="18"/>
      <c r="AL180" s="12"/>
    </row>
    <row r="181" spans="33:38" x14ac:dyDescent="0.25">
      <c r="AG181" s="16"/>
      <c r="AH181" s="19"/>
      <c r="AI181" s="11"/>
      <c r="AJ181" s="17"/>
      <c r="AK181" s="18"/>
      <c r="AL181" s="12"/>
    </row>
    <row r="182" spans="33:38" x14ac:dyDescent="0.25">
      <c r="AG182" s="16"/>
      <c r="AH182" s="19"/>
      <c r="AI182" s="11"/>
      <c r="AJ182" s="17"/>
      <c r="AK182" s="18"/>
      <c r="AL182" s="12"/>
    </row>
    <row r="183" spans="33:38" x14ac:dyDescent="0.25">
      <c r="AG183" s="16"/>
      <c r="AH183" s="19"/>
      <c r="AI183" s="11"/>
      <c r="AJ183" s="17"/>
      <c r="AK183" s="18"/>
      <c r="AL183" s="12"/>
    </row>
    <row r="184" spans="33:38" x14ac:dyDescent="0.25">
      <c r="AG184" s="16"/>
      <c r="AH184" s="19"/>
      <c r="AI184" s="11"/>
      <c r="AJ184" s="17"/>
      <c r="AK184" s="18"/>
      <c r="AL184" s="12"/>
    </row>
    <row r="185" spans="33:38" x14ac:dyDescent="0.25">
      <c r="AG185" s="16"/>
      <c r="AH185" s="19"/>
      <c r="AI185" s="11"/>
      <c r="AJ185" s="17"/>
      <c r="AK185" s="18"/>
      <c r="AL185" s="12"/>
    </row>
    <row r="186" spans="33:38" x14ac:dyDescent="0.25">
      <c r="AG186" s="16"/>
      <c r="AH186" s="19"/>
      <c r="AI186" s="11"/>
      <c r="AJ186" s="17"/>
      <c r="AK186" s="18"/>
      <c r="AL186" s="12"/>
    </row>
    <row r="187" spans="33:38" x14ac:dyDescent="0.25">
      <c r="AG187" s="110" t="s">
        <v>236</v>
      </c>
      <c r="AH187" s="111" t="s">
        <v>22</v>
      </c>
      <c r="AI187" s="11"/>
      <c r="AJ187" s="17"/>
      <c r="AK187" s="18"/>
      <c r="AL187" s="12"/>
    </row>
    <row r="188" spans="33:38" x14ac:dyDescent="0.25">
      <c r="AG188" s="16" t="s">
        <v>230</v>
      </c>
      <c r="AH188" s="19">
        <v>50</v>
      </c>
      <c r="AI188" s="11"/>
      <c r="AJ188" s="17"/>
      <c r="AK188" s="18"/>
      <c r="AL188" s="12"/>
    </row>
    <row r="189" spans="33:38" x14ac:dyDescent="0.25">
      <c r="AG189" s="16" t="s">
        <v>230</v>
      </c>
      <c r="AH189" s="19">
        <v>32</v>
      </c>
      <c r="AI189" s="11"/>
      <c r="AJ189" s="17"/>
      <c r="AK189" s="18"/>
      <c r="AL189" s="12"/>
    </row>
    <row r="190" spans="33:38" x14ac:dyDescent="0.25">
      <c r="AG190" s="16" t="s">
        <v>230</v>
      </c>
      <c r="AH190" s="19">
        <v>8</v>
      </c>
      <c r="AI190" s="11"/>
      <c r="AJ190" s="17"/>
      <c r="AK190" s="18"/>
      <c r="AL190" s="12"/>
    </row>
    <row r="191" spans="33:38" x14ac:dyDescent="0.25">
      <c r="AG191" s="16" t="s">
        <v>230</v>
      </c>
      <c r="AH191" s="19">
        <v>6</v>
      </c>
      <c r="AI191" s="11"/>
      <c r="AJ191" s="17"/>
      <c r="AK191" s="18"/>
      <c r="AL191" s="12"/>
    </row>
    <row r="192" spans="33:38" x14ac:dyDescent="0.25">
      <c r="AG192" s="16" t="s">
        <v>230</v>
      </c>
      <c r="AH192" s="19">
        <v>44</v>
      </c>
      <c r="AI192" s="11"/>
      <c r="AJ192" s="17"/>
      <c r="AK192" s="18"/>
      <c r="AL192" s="12"/>
    </row>
    <row r="193" spans="33:38" x14ac:dyDescent="0.25">
      <c r="AG193" s="16" t="s">
        <v>230</v>
      </c>
      <c r="AH193" s="19">
        <v>88</v>
      </c>
      <c r="AI193" s="11"/>
      <c r="AJ193" s="17"/>
      <c r="AK193" s="18"/>
      <c r="AL193" s="12"/>
    </row>
    <row r="194" spans="33:38" x14ac:dyDescent="0.25">
      <c r="AG194" s="16" t="s">
        <v>230</v>
      </c>
      <c r="AH194" s="19">
        <v>52</v>
      </c>
      <c r="AI194" s="11"/>
      <c r="AJ194" s="17"/>
      <c r="AK194" s="18"/>
      <c r="AL194" s="12"/>
    </row>
    <row r="195" spans="33:38" x14ac:dyDescent="0.25">
      <c r="AG195" s="16" t="s">
        <v>232</v>
      </c>
      <c r="AH195" s="19">
        <v>4</v>
      </c>
      <c r="AI195" s="11"/>
      <c r="AJ195" s="17"/>
      <c r="AK195" s="18"/>
      <c r="AL195" s="12"/>
    </row>
    <row r="196" spans="33:38" x14ac:dyDescent="0.25">
      <c r="AG196" s="16" t="s">
        <v>29</v>
      </c>
      <c r="AH196" s="19">
        <v>25</v>
      </c>
      <c r="AI196" s="11"/>
      <c r="AJ196" s="17"/>
      <c r="AK196" s="18"/>
      <c r="AL196" s="12"/>
    </row>
    <row r="197" spans="33:38" x14ac:dyDescent="0.25">
      <c r="AG197" s="16" t="s">
        <v>29</v>
      </c>
      <c r="AH197" s="19">
        <v>39</v>
      </c>
      <c r="AI197" s="11"/>
      <c r="AJ197" s="17"/>
      <c r="AK197" s="18"/>
      <c r="AL197" s="12"/>
    </row>
    <row r="198" spans="33:38" x14ac:dyDescent="0.25">
      <c r="AG198" s="16" t="s">
        <v>30</v>
      </c>
      <c r="AH198" s="19">
        <v>3</v>
      </c>
      <c r="AI198" s="11"/>
      <c r="AJ198" s="17"/>
      <c r="AK198" s="18"/>
      <c r="AL198" s="12"/>
    </row>
    <row r="199" spans="33:38" x14ac:dyDescent="0.25">
      <c r="AG199" s="16" t="s">
        <v>30</v>
      </c>
      <c r="AH199" s="19">
        <v>2</v>
      </c>
      <c r="AI199" s="11"/>
      <c r="AJ199" s="17"/>
      <c r="AK199" s="18"/>
      <c r="AL199" s="12"/>
    </row>
    <row r="200" spans="33:38" x14ac:dyDescent="0.25">
      <c r="AG200" s="16" t="s">
        <v>231</v>
      </c>
      <c r="AH200" s="19">
        <v>2</v>
      </c>
      <c r="AI200" s="11"/>
      <c r="AJ200" s="17"/>
      <c r="AK200" s="18"/>
      <c r="AL200" s="12"/>
    </row>
    <row r="201" spans="33:38" x14ac:dyDescent="0.25">
      <c r="AG201" s="16" t="s">
        <v>231</v>
      </c>
      <c r="AH201" s="19">
        <v>82</v>
      </c>
      <c r="AI201" s="11"/>
      <c r="AJ201" s="17"/>
      <c r="AK201" s="18"/>
      <c r="AL201" s="12"/>
    </row>
    <row r="202" spans="33:38" x14ac:dyDescent="0.25">
      <c r="AG202" s="16" t="s">
        <v>231</v>
      </c>
      <c r="AH202" s="19">
        <v>9</v>
      </c>
      <c r="AI202" s="11"/>
      <c r="AJ202" s="17"/>
      <c r="AK202" s="18"/>
      <c r="AL202" s="12"/>
    </row>
    <row r="203" spans="33:38" x14ac:dyDescent="0.25">
      <c r="AG203" s="16" t="s">
        <v>231</v>
      </c>
      <c r="AH203" s="19">
        <v>11</v>
      </c>
      <c r="AI203" s="11"/>
      <c r="AJ203" s="17"/>
      <c r="AK203" s="18"/>
      <c r="AL203" s="12"/>
    </row>
    <row r="204" spans="33:38" x14ac:dyDescent="0.25">
      <c r="AG204" s="16" t="s">
        <v>231</v>
      </c>
      <c r="AH204" s="19">
        <v>72</v>
      </c>
      <c r="AI204" s="11"/>
      <c r="AJ204" s="17"/>
      <c r="AK204" s="18"/>
      <c r="AL204" s="12"/>
    </row>
    <row r="205" spans="33:38" x14ac:dyDescent="0.25">
      <c r="AG205" s="16"/>
      <c r="AH205" s="19"/>
      <c r="AI205" s="11"/>
      <c r="AJ205" s="17"/>
      <c r="AK205" s="18"/>
      <c r="AL205" s="12"/>
    </row>
    <row r="206" spans="33:38" x14ac:dyDescent="0.25">
      <c r="AG206" s="16"/>
      <c r="AH206" s="19"/>
      <c r="AI206" s="11"/>
      <c r="AJ206" s="17"/>
      <c r="AK206" s="18"/>
      <c r="AL206" s="12"/>
    </row>
    <row r="207" spans="33:38" x14ac:dyDescent="0.25">
      <c r="AG207" s="16"/>
      <c r="AH207" s="19"/>
      <c r="AI207" s="11"/>
      <c r="AJ207" s="17"/>
      <c r="AK207" s="18"/>
      <c r="AL207" s="12"/>
    </row>
    <row r="208" spans="33:38" x14ac:dyDescent="0.25">
      <c r="AG208" s="16"/>
      <c r="AH208" s="19"/>
      <c r="AI208" s="11"/>
      <c r="AJ208" s="17"/>
      <c r="AK208" s="18"/>
      <c r="AL208" s="12"/>
    </row>
    <row r="209" spans="33:38" x14ac:dyDescent="0.25">
      <c r="AG209" s="16"/>
      <c r="AH209" s="19"/>
      <c r="AI209" s="11"/>
      <c r="AJ209" s="17"/>
      <c r="AK209" s="18"/>
      <c r="AL209" s="12"/>
    </row>
    <row r="210" spans="33:38" x14ac:dyDescent="0.25">
      <c r="AG210" s="11"/>
      <c r="AH210" s="19"/>
      <c r="AI210" s="11"/>
      <c r="AJ210" s="17"/>
      <c r="AK210" s="18"/>
      <c r="AL210" s="12"/>
    </row>
    <row r="211" spans="33:38" x14ac:dyDescent="0.25">
      <c r="AG211" s="11"/>
      <c r="AI211" s="11"/>
      <c r="AJ211" s="17"/>
      <c r="AK211" s="18"/>
      <c r="AL211" s="12"/>
    </row>
    <row r="212" spans="33:38" x14ac:dyDescent="0.25">
      <c r="AG212" s="11"/>
      <c r="AI212" s="11"/>
      <c r="AJ212" s="17"/>
      <c r="AK212" s="18"/>
      <c r="AL212" s="12"/>
    </row>
    <row r="213" spans="33:38" x14ac:dyDescent="0.25">
      <c r="AG213" s="11"/>
      <c r="AI213" s="11"/>
      <c r="AJ213" s="17"/>
      <c r="AK213" s="18"/>
      <c r="AL213" s="12"/>
    </row>
    <row r="214" spans="33:38" x14ac:dyDescent="0.25">
      <c r="AI214" s="11"/>
      <c r="AJ214" s="17"/>
      <c r="AK214" s="18"/>
      <c r="AL214" s="12"/>
    </row>
    <row r="215" spans="33:38" x14ac:dyDescent="0.25">
      <c r="AI215" s="11"/>
      <c r="AJ215" s="17"/>
      <c r="AK215" s="18"/>
      <c r="AL215" s="12"/>
    </row>
    <row r="216" spans="33:38" x14ac:dyDescent="0.25">
      <c r="AI216" s="11"/>
      <c r="AJ216" s="17"/>
      <c r="AK216" s="18"/>
      <c r="AL216" s="12"/>
    </row>
    <row r="217" spans="33:38" x14ac:dyDescent="0.25">
      <c r="AI217" s="11"/>
      <c r="AJ217" s="17"/>
      <c r="AK217" s="18"/>
      <c r="AL217" s="12"/>
    </row>
    <row r="218" spans="33:38" x14ac:dyDescent="0.25">
      <c r="AI218" s="11"/>
      <c r="AJ218" s="17"/>
      <c r="AK218" s="18"/>
      <c r="AL218" s="12"/>
    </row>
    <row r="219" spans="33:38" x14ac:dyDescent="0.25">
      <c r="AI219" s="11"/>
      <c r="AJ219" s="17"/>
      <c r="AK219" s="18"/>
      <c r="AL219" s="12"/>
    </row>
    <row r="220" spans="33:38" x14ac:dyDescent="0.25">
      <c r="AI220" s="11"/>
      <c r="AL220" s="12"/>
    </row>
    <row r="221" spans="33:38" x14ac:dyDescent="0.25">
      <c r="AI221" s="11"/>
      <c r="AL221" s="12"/>
    </row>
    <row r="222" spans="33:38" x14ac:dyDescent="0.25">
      <c r="AI222" s="11"/>
      <c r="AL222" s="12"/>
    </row>
    <row r="223" spans="33:38" x14ac:dyDescent="0.25">
      <c r="AI223" s="11"/>
    </row>
    <row r="224" spans="33:38" x14ac:dyDescent="0.25">
      <c r="AI224" s="11"/>
    </row>
    <row r="225" spans="35:35" x14ac:dyDescent="0.25">
      <c r="AI225" s="11"/>
    </row>
    <row r="226" spans="35:35" x14ac:dyDescent="0.25">
      <c r="AI226" s="11"/>
    </row>
    <row r="227" spans="35:35" x14ac:dyDescent="0.25">
      <c r="AI227" s="11"/>
    </row>
    <row r="228" spans="35:35" x14ac:dyDescent="0.25">
      <c r="AI228" s="11"/>
    </row>
    <row r="229" spans="35:35" x14ac:dyDescent="0.25">
      <c r="AI229" s="11"/>
    </row>
    <row r="230" spans="35:35" x14ac:dyDescent="0.25">
      <c r="AI230" s="11"/>
    </row>
    <row r="231" spans="35:35" x14ac:dyDescent="0.25">
      <c r="AI231" s="11"/>
    </row>
    <row r="232" spans="35:35" x14ac:dyDescent="0.25">
      <c r="AI232" s="11"/>
    </row>
    <row r="233" spans="35:35" x14ac:dyDescent="0.25">
      <c r="AI233" s="11"/>
    </row>
    <row r="234" spans="35:35" x14ac:dyDescent="0.25">
      <c r="AI234" s="11"/>
    </row>
    <row r="235" spans="35:35" x14ac:dyDescent="0.25">
      <c r="AI235" s="11"/>
    </row>
    <row r="236" spans="35:35" x14ac:dyDescent="0.25">
      <c r="AI236" s="11"/>
    </row>
    <row r="237" spans="35:35" x14ac:dyDescent="0.25">
      <c r="AI237" s="11"/>
    </row>
    <row r="238" spans="35:35" x14ac:dyDescent="0.25">
      <c r="AI238" s="11"/>
    </row>
    <row r="239" spans="35:35" x14ac:dyDescent="0.25">
      <c r="AI239" s="11"/>
    </row>
    <row r="240" spans="35:35" x14ac:dyDescent="0.25">
      <c r="AI240" s="11"/>
    </row>
    <row r="241" spans="35:35" x14ac:dyDescent="0.25">
      <c r="AI241" s="1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abSelected="1" workbookViewId="0">
      <selection activeCell="B95" sqref="B95"/>
    </sheetView>
  </sheetViews>
  <sheetFormatPr defaultRowHeight="15" x14ac:dyDescent="0.25"/>
  <cols>
    <col min="1" max="1" width="61.140625" customWidth="1"/>
    <col min="10" max="10" width="17.85546875" customWidth="1"/>
    <col min="12" max="12" width="11.140625" customWidth="1"/>
  </cols>
  <sheetData>
    <row r="1" spans="1:17" ht="15.75" x14ac:dyDescent="0.25">
      <c r="A1" s="35" t="s">
        <v>197</v>
      </c>
    </row>
    <row r="2" spans="1:17" x14ac:dyDescent="0.25">
      <c r="A2" s="22" t="s">
        <v>148</v>
      </c>
    </row>
    <row r="3" spans="1:17" x14ac:dyDescent="0.25">
      <c r="A3" s="22" t="s">
        <v>245</v>
      </c>
    </row>
    <row r="5" spans="1:17" x14ac:dyDescent="0.25">
      <c r="I5" s="61"/>
    </row>
    <row r="6" spans="1:17" ht="36.75" customHeight="1" x14ac:dyDescent="0.25">
      <c r="A6" s="71"/>
      <c r="B6" s="71" t="s">
        <v>94</v>
      </c>
      <c r="C6" s="71" t="s">
        <v>95</v>
      </c>
      <c r="D6" s="71" t="s">
        <v>96</v>
      </c>
      <c r="E6" s="71" t="s">
        <v>97</v>
      </c>
      <c r="F6" s="71" t="s">
        <v>171</v>
      </c>
      <c r="I6" s="61"/>
      <c r="M6" t="s">
        <v>208</v>
      </c>
      <c r="N6" t="s">
        <v>209</v>
      </c>
    </row>
    <row r="7" spans="1:17" ht="15.75" x14ac:dyDescent="0.25">
      <c r="A7" s="25" t="s">
        <v>207</v>
      </c>
      <c r="B7" s="131">
        <v>89</v>
      </c>
      <c r="C7" s="131">
        <v>83</v>
      </c>
      <c r="D7" s="131">
        <v>116</v>
      </c>
      <c r="E7" s="131">
        <v>134</v>
      </c>
      <c r="F7" s="131">
        <v>121</v>
      </c>
      <c r="I7" s="61"/>
      <c r="L7" s="71" t="s">
        <v>94</v>
      </c>
      <c r="M7" s="11">
        <v>89</v>
      </c>
      <c r="N7" s="11">
        <v>26</v>
      </c>
      <c r="O7" s="11"/>
      <c r="P7" s="11"/>
    </row>
    <row r="8" spans="1:17" ht="15.75" x14ac:dyDescent="0.25">
      <c r="A8" s="72" t="s">
        <v>24</v>
      </c>
      <c r="B8" s="73"/>
      <c r="C8" s="73"/>
      <c r="D8" s="73"/>
      <c r="E8" s="73"/>
      <c r="F8" s="73"/>
      <c r="I8" s="61"/>
      <c r="L8" s="71" t="s">
        <v>95</v>
      </c>
      <c r="M8" s="11">
        <v>83</v>
      </c>
      <c r="N8" s="11">
        <v>19</v>
      </c>
    </row>
    <row r="9" spans="1:17" ht="15.75" x14ac:dyDescent="0.25">
      <c r="A9" s="4" t="s">
        <v>173</v>
      </c>
      <c r="B9" s="4">
        <v>2</v>
      </c>
      <c r="C9" s="4">
        <v>1</v>
      </c>
      <c r="D9" s="4">
        <v>4</v>
      </c>
      <c r="E9" s="4">
        <v>3</v>
      </c>
      <c r="F9" s="4">
        <v>3</v>
      </c>
      <c r="I9" s="61"/>
      <c r="L9" s="71" t="s">
        <v>96</v>
      </c>
      <c r="M9" s="11">
        <v>116</v>
      </c>
      <c r="N9" s="11">
        <v>12</v>
      </c>
      <c r="Q9" s="60"/>
    </row>
    <row r="10" spans="1:17" ht="15.75" x14ac:dyDescent="0.25">
      <c r="A10" s="74" t="s">
        <v>174</v>
      </c>
      <c r="B10" s="74">
        <v>5</v>
      </c>
      <c r="C10" s="74"/>
      <c r="D10" s="74">
        <v>5</v>
      </c>
      <c r="E10" s="74"/>
      <c r="F10" s="74">
        <v>3</v>
      </c>
      <c r="I10" s="61"/>
      <c r="L10" s="71" t="s">
        <v>97</v>
      </c>
      <c r="M10" s="11">
        <v>134</v>
      </c>
      <c r="N10" s="11">
        <v>4</v>
      </c>
      <c r="Q10" s="11"/>
    </row>
    <row r="11" spans="1:17" ht="15.75" x14ac:dyDescent="0.25">
      <c r="A11" s="4" t="s">
        <v>175</v>
      </c>
      <c r="B11" s="4"/>
      <c r="C11" s="4"/>
      <c r="D11" s="4"/>
      <c r="E11" s="4"/>
      <c r="F11" s="4">
        <v>5</v>
      </c>
      <c r="I11" s="61"/>
      <c r="L11" s="71" t="s">
        <v>171</v>
      </c>
      <c r="M11" s="11">
        <v>121</v>
      </c>
      <c r="N11" s="11">
        <v>7</v>
      </c>
      <c r="O11" s="11"/>
      <c r="P11" s="11"/>
    </row>
    <row r="12" spans="1:17" x14ac:dyDescent="0.25">
      <c r="A12" s="4" t="s">
        <v>176</v>
      </c>
      <c r="B12" s="4">
        <v>2</v>
      </c>
      <c r="C12" s="4">
        <v>2</v>
      </c>
      <c r="D12" s="4">
        <v>5</v>
      </c>
      <c r="E12" s="4">
        <v>11</v>
      </c>
      <c r="F12" s="4">
        <v>6</v>
      </c>
      <c r="I12" s="61"/>
      <c r="M12" s="11"/>
      <c r="N12" s="11"/>
      <c r="O12" s="11"/>
      <c r="P12" s="11"/>
    </row>
    <row r="13" spans="1:17" x14ac:dyDescent="0.25">
      <c r="A13" s="4" t="s">
        <v>177</v>
      </c>
      <c r="B13" s="4">
        <v>2</v>
      </c>
      <c r="C13" s="4">
        <v>2</v>
      </c>
      <c r="D13" s="4">
        <v>3</v>
      </c>
      <c r="E13" s="4">
        <v>1</v>
      </c>
      <c r="F13" s="4">
        <v>2</v>
      </c>
      <c r="I13" s="61"/>
      <c r="M13" s="11"/>
      <c r="N13" s="11"/>
      <c r="O13" s="11"/>
      <c r="P13" s="11"/>
    </row>
    <row r="14" spans="1:17" x14ac:dyDescent="0.25">
      <c r="A14" s="4" t="s">
        <v>178</v>
      </c>
      <c r="B14" s="4">
        <v>2</v>
      </c>
      <c r="C14" s="4">
        <v>3</v>
      </c>
      <c r="D14" s="4">
        <v>2</v>
      </c>
      <c r="E14" s="4">
        <v>2</v>
      </c>
      <c r="F14" s="4">
        <v>4</v>
      </c>
      <c r="I14" s="61"/>
      <c r="M14" s="11"/>
      <c r="N14" s="11"/>
      <c r="O14" s="11"/>
      <c r="P14" s="11"/>
    </row>
    <row r="15" spans="1:17" x14ac:dyDescent="0.25">
      <c r="A15" s="72" t="s">
        <v>25</v>
      </c>
      <c r="B15" s="73"/>
      <c r="C15" s="73"/>
      <c r="D15" s="73"/>
      <c r="E15" s="73"/>
      <c r="F15" s="73"/>
      <c r="I15" s="61"/>
      <c r="M15" s="11"/>
      <c r="N15" s="11"/>
      <c r="O15" s="11"/>
      <c r="P15" s="11"/>
    </row>
    <row r="16" spans="1:17" x14ac:dyDescent="0.25">
      <c r="A16" s="4" t="s">
        <v>198</v>
      </c>
      <c r="B16" s="4">
        <v>1</v>
      </c>
      <c r="C16" s="4">
        <v>1</v>
      </c>
      <c r="D16" s="4">
        <v>3</v>
      </c>
      <c r="E16" s="4">
        <v>2</v>
      </c>
      <c r="F16" s="4">
        <v>6</v>
      </c>
      <c r="I16" s="61"/>
      <c r="M16" s="11"/>
      <c r="N16" s="11"/>
      <c r="O16" s="11"/>
      <c r="P16" s="11"/>
    </row>
    <row r="17" spans="1:17" x14ac:dyDescent="0.25">
      <c r="A17" s="4" t="s">
        <v>199</v>
      </c>
      <c r="B17" s="4">
        <v>5</v>
      </c>
      <c r="C17" s="4">
        <v>4</v>
      </c>
      <c r="D17" s="4">
        <v>4</v>
      </c>
      <c r="E17" s="4">
        <v>2</v>
      </c>
      <c r="F17" s="4">
        <v>4</v>
      </c>
      <c r="I17" s="61"/>
      <c r="M17" s="11"/>
      <c r="N17" s="11"/>
      <c r="O17" s="11"/>
      <c r="P17" s="11"/>
    </row>
    <row r="18" spans="1:17" x14ac:dyDescent="0.25">
      <c r="A18" s="4" t="s">
        <v>179</v>
      </c>
      <c r="B18" s="4">
        <v>2</v>
      </c>
      <c r="C18" s="4">
        <v>3</v>
      </c>
      <c r="D18" s="4">
        <v>5</v>
      </c>
      <c r="E18" s="4">
        <v>5</v>
      </c>
      <c r="F18" s="4">
        <v>4</v>
      </c>
      <c r="I18" s="61"/>
      <c r="M18" s="11"/>
      <c r="N18" s="11"/>
      <c r="O18" s="11"/>
      <c r="P18" s="11"/>
    </row>
    <row r="19" spans="1:17" x14ac:dyDescent="0.25">
      <c r="A19" s="4" t="s">
        <v>180</v>
      </c>
      <c r="B19" s="4">
        <v>2</v>
      </c>
      <c r="C19" s="4">
        <v>5</v>
      </c>
      <c r="D19" s="4">
        <v>4</v>
      </c>
      <c r="E19" s="4">
        <v>10</v>
      </c>
      <c r="F19" s="4">
        <v>4</v>
      </c>
      <c r="I19" s="61"/>
      <c r="M19" s="11"/>
      <c r="N19" s="11"/>
      <c r="O19" s="11"/>
      <c r="P19" s="11"/>
    </row>
    <row r="20" spans="1:17" x14ac:dyDescent="0.25">
      <c r="A20" s="4" t="s">
        <v>181</v>
      </c>
      <c r="B20" s="4">
        <v>5</v>
      </c>
      <c r="C20" s="4">
        <v>3</v>
      </c>
      <c r="D20" s="4">
        <v>4</v>
      </c>
      <c r="E20" s="4">
        <v>3</v>
      </c>
      <c r="F20" s="4">
        <v>2</v>
      </c>
      <c r="I20" s="61"/>
      <c r="M20" s="11"/>
      <c r="N20" s="11"/>
      <c r="O20" s="11"/>
      <c r="P20" s="11"/>
    </row>
    <row r="21" spans="1:17" x14ac:dyDescent="0.25">
      <c r="A21" s="4" t="s">
        <v>182</v>
      </c>
      <c r="B21" s="4">
        <v>4</v>
      </c>
      <c r="C21" s="4">
        <v>5</v>
      </c>
      <c r="D21" s="4">
        <v>7</v>
      </c>
      <c r="E21" s="4">
        <v>9</v>
      </c>
      <c r="F21" s="4">
        <v>2</v>
      </c>
      <c r="I21" s="61"/>
      <c r="L21" s="11"/>
      <c r="M21" s="11"/>
      <c r="N21" s="11"/>
      <c r="O21" s="11"/>
      <c r="P21" s="11"/>
    </row>
    <row r="22" spans="1:17" x14ac:dyDescent="0.25">
      <c r="A22" s="4" t="s">
        <v>183</v>
      </c>
      <c r="B22" s="4">
        <v>4</v>
      </c>
      <c r="C22" s="4">
        <v>4</v>
      </c>
      <c r="D22" s="4">
        <v>3</v>
      </c>
      <c r="E22" s="4">
        <v>5</v>
      </c>
      <c r="F22" s="4">
        <v>7</v>
      </c>
      <c r="I22" s="61"/>
      <c r="P22" s="11"/>
    </row>
    <row r="23" spans="1:17" x14ac:dyDescent="0.25">
      <c r="A23" s="4" t="s">
        <v>200</v>
      </c>
      <c r="B23" s="4">
        <v>4</v>
      </c>
      <c r="C23" s="4">
        <v>1</v>
      </c>
      <c r="D23" s="4">
        <v>3</v>
      </c>
      <c r="E23" s="4">
        <v>5</v>
      </c>
      <c r="F23" s="4">
        <v>6</v>
      </c>
      <c r="I23" s="61"/>
      <c r="P23" s="11"/>
    </row>
    <row r="24" spans="1:17" x14ac:dyDescent="0.25">
      <c r="A24" s="4" t="s">
        <v>184</v>
      </c>
      <c r="B24" s="4">
        <v>3</v>
      </c>
      <c r="C24" s="4">
        <v>1</v>
      </c>
      <c r="D24" s="4">
        <v>1</v>
      </c>
      <c r="E24" s="4">
        <v>1</v>
      </c>
      <c r="F24" s="4">
        <v>1</v>
      </c>
      <c r="I24" s="61"/>
      <c r="P24" s="11"/>
      <c r="Q24" s="11"/>
    </row>
    <row r="25" spans="1:17" x14ac:dyDescent="0.25">
      <c r="A25" s="4" t="s">
        <v>176</v>
      </c>
      <c r="B25" s="4">
        <v>2</v>
      </c>
      <c r="C25" s="4">
        <v>2</v>
      </c>
      <c r="D25" s="4">
        <v>5</v>
      </c>
      <c r="E25" s="4">
        <v>11</v>
      </c>
      <c r="F25" s="4">
        <v>6</v>
      </c>
      <c r="I25" s="61"/>
      <c r="Q25" s="11"/>
    </row>
    <row r="26" spans="1:17" x14ac:dyDescent="0.25">
      <c r="A26" s="4" t="s">
        <v>201</v>
      </c>
      <c r="B26" s="4">
        <v>1</v>
      </c>
      <c r="C26" s="4"/>
      <c r="D26" s="4">
        <v>1</v>
      </c>
      <c r="E26" s="4"/>
      <c r="F26" s="4"/>
      <c r="I26" s="61"/>
      <c r="Q26" s="11"/>
    </row>
    <row r="27" spans="1:17" x14ac:dyDescent="0.25">
      <c r="A27" s="72" t="s">
        <v>26</v>
      </c>
      <c r="B27" s="73"/>
      <c r="C27" s="73"/>
      <c r="D27" s="73"/>
      <c r="E27" s="73"/>
      <c r="F27" s="73"/>
      <c r="I27" s="61"/>
      <c r="Q27" s="11"/>
    </row>
    <row r="28" spans="1:17" x14ac:dyDescent="0.25">
      <c r="A28" s="4" t="s">
        <v>199</v>
      </c>
      <c r="B28" s="4">
        <v>5</v>
      </c>
      <c r="C28" s="4">
        <v>4</v>
      </c>
      <c r="D28" s="4">
        <v>4</v>
      </c>
      <c r="E28" s="4">
        <v>2</v>
      </c>
      <c r="F28" s="4">
        <v>4</v>
      </c>
      <c r="I28" s="61"/>
      <c r="Q28" s="11"/>
    </row>
    <row r="29" spans="1:17" x14ac:dyDescent="0.25">
      <c r="A29" s="4" t="s">
        <v>181</v>
      </c>
      <c r="B29" s="4">
        <v>5</v>
      </c>
      <c r="C29" s="4">
        <v>3</v>
      </c>
      <c r="D29" s="4">
        <v>4</v>
      </c>
      <c r="E29" s="4">
        <v>3</v>
      </c>
      <c r="F29" s="4">
        <v>2</v>
      </c>
      <c r="I29" s="61"/>
      <c r="Q29" s="11"/>
    </row>
    <row r="30" spans="1:17" x14ac:dyDescent="0.25">
      <c r="A30" s="4" t="s">
        <v>202</v>
      </c>
      <c r="B30" s="4">
        <v>1</v>
      </c>
      <c r="C30" s="4">
        <v>1</v>
      </c>
      <c r="D30" s="4">
        <v>1</v>
      </c>
      <c r="E30" s="4">
        <v>2</v>
      </c>
      <c r="F30" s="4">
        <v>8</v>
      </c>
      <c r="I30" s="61"/>
      <c r="Q30" s="11"/>
    </row>
    <row r="31" spans="1:17" x14ac:dyDescent="0.25">
      <c r="A31" s="4" t="s">
        <v>185</v>
      </c>
      <c r="B31" s="4">
        <v>5</v>
      </c>
      <c r="C31" s="4">
        <v>4</v>
      </c>
      <c r="D31" s="4">
        <v>8</v>
      </c>
      <c r="E31" s="4">
        <v>6</v>
      </c>
      <c r="F31" s="4">
        <v>5</v>
      </c>
      <c r="I31" s="61"/>
      <c r="L31" s="11"/>
      <c r="M31" s="11"/>
      <c r="N31" s="11"/>
      <c r="O31" s="11"/>
      <c r="Q31" s="11"/>
    </row>
    <row r="32" spans="1:17" x14ac:dyDescent="0.25">
      <c r="A32" s="4" t="s">
        <v>186</v>
      </c>
      <c r="B32" s="4">
        <v>4</v>
      </c>
      <c r="C32" s="4">
        <v>4</v>
      </c>
      <c r="D32" s="4">
        <v>3</v>
      </c>
      <c r="E32" s="4">
        <v>4</v>
      </c>
      <c r="F32" s="4">
        <v>3</v>
      </c>
      <c r="I32" s="61"/>
      <c r="L32" s="11"/>
      <c r="M32" s="11"/>
      <c r="N32" s="11"/>
      <c r="O32" s="11"/>
      <c r="Q32" s="11"/>
    </row>
    <row r="33" spans="1:17" x14ac:dyDescent="0.25">
      <c r="A33" s="4" t="s">
        <v>23</v>
      </c>
      <c r="B33" s="4">
        <v>3</v>
      </c>
      <c r="C33" s="4">
        <v>4</v>
      </c>
      <c r="D33" s="4">
        <v>2</v>
      </c>
      <c r="E33" s="4">
        <v>6</v>
      </c>
      <c r="F33" s="4">
        <v>4</v>
      </c>
      <c r="I33" s="61"/>
      <c r="L33" s="11"/>
      <c r="M33" s="11"/>
      <c r="N33" s="11"/>
      <c r="O33" s="11"/>
      <c r="Q33" s="11"/>
    </row>
    <row r="34" spans="1:17" x14ac:dyDescent="0.25">
      <c r="A34" s="4" t="s">
        <v>203</v>
      </c>
      <c r="B34" s="4">
        <v>6</v>
      </c>
      <c r="C34" s="4">
        <v>2</v>
      </c>
      <c r="D34" s="4">
        <v>2</v>
      </c>
      <c r="E34" s="4">
        <v>5</v>
      </c>
      <c r="F34" s="4">
        <v>4</v>
      </c>
      <c r="I34" s="61"/>
      <c r="L34" s="11"/>
      <c r="M34" s="11"/>
      <c r="N34" s="11"/>
      <c r="O34" s="11"/>
      <c r="Q34" s="11"/>
    </row>
    <row r="35" spans="1:17" x14ac:dyDescent="0.25">
      <c r="A35" s="4" t="s">
        <v>187</v>
      </c>
      <c r="B35" s="4">
        <v>1</v>
      </c>
      <c r="C35" s="4">
        <v>1</v>
      </c>
      <c r="D35" s="4">
        <v>1</v>
      </c>
      <c r="E35" s="4">
        <v>1</v>
      </c>
      <c r="F35" s="4">
        <v>3</v>
      </c>
      <c r="I35" s="61"/>
      <c r="L35" s="11"/>
      <c r="M35" s="11"/>
      <c r="N35" s="11"/>
      <c r="O35" s="11"/>
      <c r="Q35" s="11"/>
    </row>
    <row r="36" spans="1:17" x14ac:dyDescent="0.25">
      <c r="A36" s="4" t="s">
        <v>188</v>
      </c>
      <c r="B36" s="4">
        <v>4</v>
      </c>
      <c r="C36" s="4">
        <v>5</v>
      </c>
      <c r="D36" s="4">
        <v>4</v>
      </c>
      <c r="E36" s="4">
        <v>9</v>
      </c>
      <c r="F36" s="4">
        <v>3</v>
      </c>
      <c r="I36" s="61"/>
      <c r="L36" s="11"/>
      <c r="M36" s="11"/>
      <c r="N36" s="11"/>
      <c r="O36" s="11"/>
      <c r="Q36" s="11"/>
    </row>
    <row r="37" spans="1:17" x14ac:dyDescent="0.25">
      <c r="A37" s="4" t="s">
        <v>204</v>
      </c>
      <c r="B37" s="4"/>
      <c r="C37" s="4">
        <v>1</v>
      </c>
      <c r="D37" s="4"/>
      <c r="E37" s="4"/>
      <c r="F37" s="4"/>
      <c r="I37" s="61"/>
      <c r="L37" s="11"/>
      <c r="M37" s="11"/>
      <c r="N37" s="11"/>
      <c r="O37" s="11"/>
      <c r="Q37" s="11"/>
    </row>
    <row r="38" spans="1:17" x14ac:dyDescent="0.25">
      <c r="A38" s="4" t="s">
        <v>205</v>
      </c>
      <c r="B38" s="4">
        <v>2</v>
      </c>
      <c r="C38" s="4">
        <v>2</v>
      </c>
      <c r="D38" s="4">
        <v>4</v>
      </c>
      <c r="E38" s="4">
        <v>3</v>
      </c>
      <c r="F38" s="4">
        <v>2</v>
      </c>
      <c r="I38" s="61"/>
      <c r="L38" s="11"/>
      <c r="M38" s="11"/>
      <c r="N38" s="11"/>
      <c r="O38" s="11"/>
    </row>
    <row r="39" spans="1:17" x14ac:dyDescent="0.25">
      <c r="A39" s="72" t="s">
        <v>27</v>
      </c>
      <c r="B39" s="73"/>
      <c r="C39" s="73"/>
      <c r="D39" s="73"/>
      <c r="E39" s="73"/>
      <c r="F39" s="73"/>
      <c r="I39" s="61"/>
    </row>
    <row r="40" spans="1:17" x14ac:dyDescent="0.25">
      <c r="A40" s="74" t="s">
        <v>189</v>
      </c>
      <c r="B40" s="74"/>
      <c r="C40" s="74"/>
      <c r="D40" s="74"/>
      <c r="E40" s="74"/>
      <c r="F40" s="74">
        <v>5</v>
      </c>
      <c r="I40" s="61"/>
    </row>
    <row r="41" spans="1:17" x14ac:dyDescent="0.25">
      <c r="A41" s="74" t="s">
        <v>190</v>
      </c>
      <c r="B41" s="74"/>
      <c r="C41" s="74"/>
      <c r="D41" s="74"/>
      <c r="E41" s="74"/>
      <c r="F41" s="74">
        <v>7</v>
      </c>
      <c r="I41" s="61"/>
      <c r="P41" s="11"/>
    </row>
    <row r="42" spans="1:17" x14ac:dyDescent="0.25">
      <c r="A42" s="74" t="s">
        <v>191</v>
      </c>
      <c r="B42" s="74">
        <v>4</v>
      </c>
      <c r="C42" s="74">
        <v>3</v>
      </c>
      <c r="D42" s="74">
        <v>9</v>
      </c>
      <c r="E42" s="74">
        <v>5</v>
      </c>
      <c r="F42" s="74">
        <v>6</v>
      </c>
      <c r="I42" s="61"/>
      <c r="P42" s="11"/>
    </row>
    <row r="43" spans="1:17" x14ac:dyDescent="0.25">
      <c r="A43" s="74" t="s">
        <v>192</v>
      </c>
      <c r="B43" s="74"/>
      <c r="C43" s="74"/>
      <c r="D43" s="74">
        <v>4</v>
      </c>
      <c r="E43" s="74">
        <v>4</v>
      </c>
      <c r="F43" s="74"/>
      <c r="I43" s="61"/>
      <c r="P43" s="11"/>
    </row>
    <row r="44" spans="1:17" x14ac:dyDescent="0.25">
      <c r="A44" s="74" t="s">
        <v>193</v>
      </c>
      <c r="B44" s="74"/>
      <c r="C44" s="74">
        <v>3</v>
      </c>
      <c r="D44" s="74">
        <v>5</v>
      </c>
      <c r="E44" s="74">
        <v>7</v>
      </c>
      <c r="F44" s="74"/>
      <c r="I44" s="61"/>
      <c r="P44" s="11"/>
    </row>
    <row r="45" spans="1:17" x14ac:dyDescent="0.25">
      <c r="A45" s="74" t="s">
        <v>194</v>
      </c>
      <c r="B45" s="74"/>
      <c r="C45" s="74">
        <v>1</v>
      </c>
      <c r="D45" s="74">
        <v>5</v>
      </c>
      <c r="E45" s="74">
        <v>2</v>
      </c>
      <c r="F45" s="74"/>
      <c r="I45" s="61"/>
      <c r="P45" s="11"/>
    </row>
    <row r="46" spans="1:17" x14ac:dyDescent="0.25">
      <c r="A46" s="74" t="s">
        <v>206</v>
      </c>
      <c r="B46" s="74">
        <v>1</v>
      </c>
      <c r="C46" s="74">
        <v>6</v>
      </c>
      <c r="D46" s="74">
        <v>1</v>
      </c>
      <c r="E46" s="74">
        <v>2</v>
      </c>
      <c r="F46" s="74"/>
      <c r="I46" s="61"/>
      <c r="P46" s="11"/>
    </row>
    <row r="47" spans="1:17" x14ac:dyDescent="0.25">
      <c r="A47" s="74" t="s">
        <v>195</v>
      </c>
      <c r="B47" s="74">
        <v>2</v>
      </c>
      <c r="C47" s="74">
        <v>2</v>
      </c>
      <c r="D47" s="74"/>
      <c r="E47" s="74">
        <v>3</v>
      </c>
      <c r="F47" s="74"/>
      <c r="I47" s="61"/>
      <c r="P47" s="11"/>
    </row>
    <row r="48" spans="1:17" x14ac:dyDescent="0.25">
      <c r="I48" s="61"/>
      <c r="P48" s="11"/>
    </row>
    <row r="50" spans="1:8" x14ac:dyDescent="0.25">
      <c r="A50" s="61"/>
      <c r="B50" s="61"/>
      <c r="C50" s="61"/>
      <c r="D50" s="61"/>
      <c r="E50" s="61"/>
      <c r="F50" s="61"/>
      <c r="G50" s="61"/>
      <c r="H50" s="61"/>
    </row>
    <row r="51" spans="1:8" x14ac:dyDescent="0.25">
      <c r="A51" s="62"/>
      <c r="B51" s="62"/>
      <c r="C51" s="62"/>
      <c r="D51" s="62"/>
      <c r="E51" s="62"/>
      <c r="F51" s="62"/>
      <c r="G51" s="61"/>
      <c r="H51" s="61"/>
    </row>
    <row r="52" spans="1:8" ht="15.75" x14ac:dyDescent="0.25">
      <c r="A52" s="27"/>
      <c r="B52" s="71" t="s">
        <v>94</v>
      </c>
      <c r="C52" s="71" t="s">
        <v>95</v>
      </c>
      <c r="D52" s="71" t="s">
        <v>96</v>
      </c>
      <c r="E52" s="71" t="s">
        <v>97</v>
      </c>
      <c r="F52" s="71" t="s">
        <v>171</v>
      </c>
      <c r="G52" s="61"/>
      <c r="H52" s="61"/>
    </row>
    <row r="53" spans="1:8" x14ac:dyDescent="0.25">
      <c r="A53" s="25" t="s">
        <v>196</v>
      </c>
      <c r="B53" s="11">
        <v>26</v>
      </c>
      <c r="C53" s="11">
        <v>19</v>
      </c>
      <c r="D53" s="11">
        <v>12</v>
      </c>
      <c r="E53" s="11">
        <v>4</v>
      </c>
      <c r="F53" s="11">
        <v>7</v>
      </c>
      <c r="G53" s="61"/>
      <c r="H53" s="61"/>
    </row>
    <row r="54" spans="1:8" x14ac:dyDescent="0.25">
      <c r="A54" s="72" t="s">
        <v>24</v>
      </c>
      <c r="B54" s="73"/>
      <c r="C54" s="73"/>
      <c r="D54" s="73"/>
      <c r="E54" s="73"/>
      <c r="F54" s="73"/>
      <c r="G54" s="61"/>
      <c r="H54" s="61"/>
    </row>
    <row r="55" spans="1:8" x14ac:dyDescent="0.25">
      <c r="A55" s="4" t="s">
        <v>173</v>
      </c>
      <c r="B55" s="4">
        <v>1</v>
      </c>
      <c r="C55" s="4"/>
      <c r="D55" s="4"/>
      <c r="E55" s="4"/>
      <c r="F55" s="4"/>
      <c r="G55" s="61"/>
      <c r="H55" s="61"/>
    </row>
    <row r="56" spans="1:8" x14ac:dyDescent="0.25">
      <c r="A56" s="4" t="s">
        <v>174</v>
      </c>
      <c r="B56" s="4"/>
      <c r="C56" s="4"/>
      <c r="D56" s="4"/>
      <c r="E56" s="4">
        <v>1</v>
      </c>
      <c r="F56" s="4"/>
      <c r="G56" s="61"/>
      <c r="H56" s="61"/>
    </row>
    <row r="57" spans="1:8" x14ac:dyDescent="0.25">
      <c r="A57" s="4" t="s">
        <v>175</v>
      </c>
      <c r="B57" s="4"/>
      <c r="C57" s="4">
        <v>2</v>
      </c>
      <c r="D57" s="4"/>
      <c r="E57" s="4">
        <v>1</v>
      </c>
      <c r="F57" s="4">
        <v>1</v>
      </c>
      <c r="G57" s="61"/>
      <c r="H57" s="61"/>
    </row>
    <row r="58" spans="1:8" x14ac:dyDescent="0.25">
      <c r="A58" s="4" t="s">
        <v>176</v>
      </c>
      <c r="B58" s="4"/>
      <c r="C58" s="4">
        <v>1</v>
      </c>
      <c r="D58" s="4"/>
      <c r="E58" s="4"/>
      <c r="F58" s="4"/>
      <c r="G58" s="61"/>
      <c r="H58" s="61"/>
    </row>
    <row r="59" spans="1:8" x14ac:dyDescent="0.25">
      <c r="A59" s="4" t="s">
        <v>177</v>
      </c>
      <c r="B59" s="4"/>
      <c r="C59" s="4"/>
      <c r="D59" s="4">
        <v>1</v>
      </c>
      <c r="E59" s="4"/>
      <c r="F59" s="4"/>
      <c r="G59" s="61"/>
      <c r="H59" s="61"/>
    </row>
    <row r="60" spans="1:8" x14ac:dyDescent="0.25">
      <c r="A60" s="4" t="s">
        <v>178</v>
      </c>
      <c r="B60" s="4">
        <v>9</v>
      </c>
      <c r="C60" s="4">
        <v>6</v>
      </c>
      <c r="D60" s="4">
        <v>3</v>
      </c>
      <c r="E60" s="4">
        <v>1</v>
      </c>
      <c r="F60" s="4">
        <v>1</v>
      </c>
      <c r="G60" s="61"/>
      <c r="H60" s="61"/>
    </row>
    <row r="61" spans="1:8" x14ac:dyDescent="0.25">
      <c r="A61" s="72" t="s">
        <v>25</v>
      </c>
      <c r="B61" s="72"/>
      <c r="C61" s="72"/>
      <c r="D61" s="72"/>
      <c r="E61" s="72"/>
      <c r="F61" s="72"/>
      <c r="G61" s="61"/>
      <c r="H61" s="61"/>
    </row>
    <row r="62" spans="1:8" x14ac:dyDescent="0.25">
      <c r="A62" s="4" t="s">
        <v>176</v>
      </c>
      <c r="B62" s="4"/>
      <c r="C62" s="4">
        <v>1</v>
      </c>
      <c r="D62" s="4"/>
      <c r="E62" s="4"/>
      <c r="F62" s="4"/>
      <c r="G62" s="61"/>
      <c r="H62" s="61"/>
    </row>
    <row r="63" spans="1:8" x14ac:dyDescent="0.25">
      <c r="A63" s="4" t="s">
        <v>179</v>
      </c>
      <c r="B63" s="4"/>
      <c r="C63" s="4"/>
      <c r="D63" s="4"/>
      <c r="E63" s="4"/>
      <c r="F63" s="4">
        <v>1</v>
      </c>
      <c r="G63" s="61"/>
      <c r="H63" s="61"/>
    </row>
    <row r="64" spans="1:8" x14ac:dyDescent="0.25">
      <c r="A64" s="4" t="s">
        <v>180</v>
      </c>
      <c r="B64" s="4">
        <v>5</v>
      </c>
      <c r="C64" s="4">
        <v>1</v>
      </c>
      <c r="D64" s="4"/>
      <c r="E64" s="4"/>
      <c r="F64" s="4">
        <v>1</v>
      </c>
      <c r="G64" s="61"/>
      <c r="H64" s="61"/>
    </row>
    <row r="65" spans="1:8" x14ac:dyDescent="0.25">
      <c r="A65" s="4" t="s">
        <v>181</v>
      </c>
      <c r="B65" s="4">
        <v>1</v>
      </c>
      <c r="C65" s="4"/>
      <c r="D65" s="4"/>
      <c r="E65" s="4"/>
      <c r="F65" s="4">
        <v>1</v>
      </c>
      <c r="G65" s="61"/>
      <c r="H65" s="61"/>
    </row>
    <row r="66" spans="1:8" x14ac:dyDescent="0.25">
      <c r="A66" s="4" t="s">
        <v>182</v>
      </c>
      <c r="B66" s="4">
        <v>1</v>
      </c>
      <c r="C66" s="4"/>
      <c r="D66" s="4"/>
      <c r="E66" s="4"/>
      <c r="F66" s="4"/>
      <c r="G66" s="61"/>
      <c r="H66" s="61"/>
    </row>
    <row r="67" spans="1:8" x14ac:dyDescent="0.25">
      <c r="A67" s="4" t="s">
        <v>183</v>
      </c>
      <c r="B67" s="4"/>
      <c r="C67" s="4">
        <v>1</v>
      </c>
      <c r="D67" s="4">
        <v>1</v>
      </c>
      <c r="E67" s="4"/>
      <c r="F67" s="4"/>
      <c r="G67" s="61"/>
      <c r="H67" s="61"/>
    </row>
    <row r="68" spans="1:8" x14ac:dyDescent="0.25">
      <c r="A68" s="72" t="s">
        <v>26</v>
      </c>
      <c r="B68" s="72"/>
      <c r="C68" s="72"/>
      <c r="D68" s="72"/>
      <c r="E68" s="72"/>
      <c r="F68" s="72"/>
      <c r="G68" s="61"/>
      <c r="H68" s="61"/>
    </row>
    <row r="69" spans="1:8" x14ac:dyDescent="0.25">
      <c r="A69" s="4" t="s">
        <v>185</v>
      </c>
      <c r="B69" s="4"/>
      <c r="C69" s="4">
        <v>1</v>
      </c>
      <c r="D69" s="4"/>
      <c r="E69" s="4"/>
      <c r="F69" s="4"/>
      <c r="G69" s="61"/>
      <c r="H69" s="61"/>
    </row>
    <row r="70" spans="1:8" x14ac:dyDescent="0.25">
      <c r="A70" s="4" t="s">
        <v>186</v>
      </c>
      <c r="B70" s="4"/>
      <c r="C70" s="4">
        <v>1</v>
      </c>
      <c r="D70" s="4"/>
      <c r="E70" s="4"/>
      <c r="F70" s="4"/>
      <c r="G70" s="61"/>
      <c r="H70" s="61"/>
    </row>
    <row r="71" spans="1:8" x14ac:dyDescent="0.25">
      <c r="A71" s="4" t="s">
        <v>187</v>
      </c>
      <c r="B71" s="4"/>
      <c r="C71" s="4"/>
      <c r="D71" s="4">
        <v>2</v>
      </c>
      <c r="E71" s="4"/>
      <c r="F71" s="4">
        <v>1</v>
      </c>
      <c r="G71" s="61"/>
      <c r="H71" s="61"/>
    </row>
    <row r="72" spans="1:8" x14ac:dyDescent="0.25">
      <c r="A72" s="4" t="s">
        <v>188</v>
      </c>
      <c r="B72" s="4">
        <v>2</v>
      </c>
      <c r="C72" s="4"/>
      <c r="D72" s="4">
        <v>2</v>
      </c>
      <c r="E72" s="4">
        <v>1</v>
      </c>
      <c r="F72" s="4"/>
      <c r="G72" s="61"/>
      <c r="H72" s="61"/>
    </row>
    <row r="73" spans="1:8" x14ac:dyDescent="0.25">
      <c r="A73" s="72" t="s">
        <v>27</v>
      </c>
      <c r="B73" s="72"/>
      <c r="C73" s="72"/>
      <c r="D73" s="72"/>
      <c r="E73" s="72"/>
      <c r="F73" s="72"/>
      <c r="G73" s="61"/>
      <c r="H73" s="61"/>
    </row>
    <row r="74" spans="1:8" x14ac:dyDescent="0.25">
      <c r="A74" s="4" t="s">
        <v>190</v>
      </c>
      <c r="B74" s="4"/>
      <c r="C74" s="4"/>
      <c r="D74" s="4"/>
      <c r="E74" s="4"/>
      <c r="F74" s="4">
        <v>1</v>
      </c>
      <c r="G74" s="61"/>
      <c r="H74" s="61"/>
    </row>
    <row r="75" spans="1:8" x14ac:dyDescent="0.25">
      <c r="A75" s="4" t="s">
        <v>191</v>
      </c>
      <c r="B75" s="4">
        <v>5</v>
      </c>
      <c r="C75" s="4">
        <v>1</v>
      </c>
      <c r="D75" s="4">
        <v>1</v>
      </c>
      <c r="E75" s="4"/>
      <c r="F75" s="4"/>
      <c r="G75" s="61"/>
      <c r="H75" s="61"/>
    </row>
    <row r="76" spans="1:8" x14ac:dyDescent="0.25">
      <c r="A76" s="4" t="s">
        <v>192</v>
      </c>
      <c r="B76" s="4"/>
      <c r="C76" s="4">
        <v>2</v>
      </c>
      <c r="D76" s="4">
        <v>2</v>
      </c>
      <c r="E76" s="4"/>
      <c r="F76" s="4"/>
      <c r="G76" s="61"/>
      <c r="H76" s="61"/>
    </row>
    <row r="77" spans="1:8" x14ac:dyDescent="0.25">
      <c r="A77" s="4" t="s">
        <v>193</v>
      </c>
      <c r="B77" s="4">
        <v>1</v>
      </c>
      <c r="C77" s="4"/>
      <c r="D77" s="4"/>
      <c r="E77" s="4"/>
      <c r="F77" s="4"/>
      <c r="G77" s="61"/>
      <c r="H77" s="61"/>
    </row>
    <row r="78" spans="1:8" x14ac:dyDescent="0.25">
      <c r="A78" s="4" t="s">
        <v>194</v>
      </c>
      <c r="B78" s="4">
        <v>1</v>
      </c>
      <c r="C78" s="4"/>
      <c r="D78" s="4"/>
      <c r="E78" s="4"/>
      <c r="F78" s="4"/>
      <c r="G78" s="61"/>
      <c r="H78" s="61"/>
    </row>
    <row r="79" spans="1:8" x14ac:dyDescent="0.25">
      <c r="A79" s="4" t="s">
        <v>195</v>
      </c>
      <c r="B79" s="4"/>
      <c r="C79" s="4">
        <v>2</v>
      </c>
      <c r="D79" s="4"/>
      <c r="E79" s="4"/>
      <c r="F79" s="4"/>
      <c r="G79" s="61"/>
      <c r="H79" s="61"/>
    </row>
    <row r="80" spans="1:8" x14ac:dyDescent="0.25">
      <c r="A80" s="67"/>
      <c r="B80" s="68"/>
      <c r="C80" s="68"/>
      <c r="D80" s="68"/>
      <c r="E80" s="68"/>
      <c r="F80" s="68"/>
      <c r="G80" s="61"/>
      <c r="H80" s="61"/>
    </row>
    <row r="81" spans="1:8" x14ac:dyDescent="0.25">
      <c r="A81" s="67"/>
      <c r="B81" s="68"/>
      <c r="C81" s="68"/>
      <c r="D81" s="68"/>
      <c r="E81" s="68"/>
      <c r="F81" s="68"/>
      <c r="G81" s="61"/>
      <c r="H81" s="61"/>
    </row>
    <row r="82" spans="1:8" x14ac:dyDescent="0.25">
      <c r="A82" s="67"/>
      <c r="B82" s="68"/>
      <c r="C82" s="68"/>
      <c r="D82" s="68"/>
      <c r="E82" s="68"/>
      <c r="F82" s="68"/>
      <c r="G82" s="61"/>
      <c r="H82" s="61"/>
    </row>
    <row r="83" spans="1:8" x14ac:dyDescent="0.25">
      <c r="A83" s="65"/>
      <c r="B83" s="66"/>
      <c r="C83" s="66"/>
      <c r="D83" s="66"/>
      <c r="E83" s="66"/>
      <c r="F83" s="66"/>
      <c r="G83" s="61"/>
      <c r="H83" s="61"/>
    </row>
    <row r="84" spans="1:8" x14ac:dyDescent="0.25">
      <c r="A84" s="67"/>
      <c r="B84" s="68"/>
      <c r="C84" s="68"/>
      <c r="D84" s="68"/>
      <c r="E84" s="68"/>
      <c r="F84" s="68"/>
      <c r="G84" s="61"/>
      <c r="H84" s="61"/>
    </row>
    <row r="85" spans="1:8" x14ac:dyDescent="0.25">
      <c r="A85" s="67"/>
      <c r="B85" s="68"/>
      <c r="C85" s="68"/>
      <c r="D85" s="68"/>
      <c r="E85" s="68"/>
      <c r="F85" s="68"/>
      <c r="G85" s="61"/>
      <c r="H85" s="61"/>
    </row>
    <row r="86" spans="1:8" x14ac:dyDescent="0.25">
      <c r="A86" s="67"/>
      <c r="B86" s="68"/>
      <c r="C86" s="68"/>
      <c r="D86" s="68"/>
      <c r="E86" s="68"/>
      <c r="F86" s="68"/>
      <c r="G86" s="61"/>
      <c r="H86" s="61"/>
    </row>
    <row r="87" spans="1:8" x14ac:dyDescent="0.25">
      <c r="A87" s="67"/>
      <c r="B87" s="68"/>
      <c r="C87" s="68"/>
      <c r="D87" s="68"/>
      <c r="E87" s="68"/>
      <c r="F87" s="68"/>
      <c r="G87" s="61"/>
      <c r="H87" s="61"/>
    </row>
    <row r="88" spans="1:8" x14ac:dyDescent="0.25">
      <c r="A88" s="67"/>
      <c r="B88" s="68"/>
      <c r="C88" s="68"/>
      <c r="D88" s="68"/>
      <c r="E88" s="68"/>
      <c r="F88" s="68"/>
      <c r="G88" s="61"/>
      <c r="H88" s="61"/>
    </row>
    <row r="89" spans="1:8" x14ac:dyDescent="0.25">
      <c r="A89" s="67"/>
      <c r="B89" s="68"/>
      <c r="C89" s="68"/>
      <c r="D89" s="68"/>
      <c r="E89" s="68"/>
      <c r="F89" s="68"/>
      <c r="G89" s="61"/>
      <c r="H89" s="61"/>
    </row>
    <row r="90" spans="1:8" x14ac:dyDescent="0.25">
      <c r="A90" s="67"/>
      <c r="B90" s="68"/>
      <c r="C90" s="68"/>
      <c r="D90" s="68"/>
      <c r="E90" s="68"/>
      <c r="F90" s="68"/>
      <c r="G90" s="61"/>
      <c r="H90" s="61"/>
    </row>
    <row r="91" spans="1:8" x14ac:dyDescent="0.25">
      <c r="A91" s="63"/>
      <c r="B91" s="64"/>
      <c r="C91" s="64"/>
      <c r="D91" s="64"/>
      <c r="E91" s="64"/>
      <c r="F91" s="64"/>
      <c r="G91" s="61"/>
      <c r="H91" s="61"/>
    </row>
    <row r="92" spans="1:8" x14ac:dyDescent="0.25">
      <c r="A92" s="65"/>
      <c r="B92" s="66"/>
      <c r="C92" s="66"/>
      <c r="D92" s="66"/>
      <c r="E92" s="66"/>
      <c r="F92" s="66"/>
      <c r="G92" s="61"/>
      <c r="H92" s="61"/>
    </row>
    <row r="93" spans="1:8" x14ac:dyDescent="0.25">
      <c r="A93" s="67"/>
      <c r="B93" s="68"/>
      <c r="C93" s="68"/>
      <c r="D93" s="68"/>
      <c r="E93" s="68"/>
      <c r="F93" s="68"/>
      <c r="G93" s="61"/>
      <c r="H93" s="61"/>
    </row>
    <row r="94" spans="1:8" x14ac:dyDescent="0.25">
      <c r="A94" s="67"/>
      <c r="B94" s="68"/>
      <c r="C94" s="68"/>
      <c r="D94" s="68"/>
      <c r="E94" s="68"/>
      <c r="F94" s="68"/>
      <c r="G94" s="61"/>
      <c r="H94" s="61"/>
    </row>
    <row r="95" spans="1:8" x14ac:dyDescent="0.25">
      <c r="A95" s="67"/>
      <c r="B95" s="68"/>
      <c r="C95" s="68"/>
      <c r="D95" s="68"/>
      <c r="E95" s="68"/>
      <c r="F95" s="68"/>
      <c r="G95" s="61"/>
      <c r="H95" s="61"/>
    </row>
    <row r="96" spans="1:8" x14ac:dyDescent="0.25">
      <c r="A96" s="67"/>
      <c r="B96" s="68"/>
      <c r="C96" s="68"/>
      <c r="D96" s="68"/>
      <c r="E96" s="68"/>
      <c r="F96" s="68"/>
      <c r="G96" s="61"/>
      <c r="H96" s="61"/>
    </row>
    <row r="97" spans="1:8" x14ac:dyDescent="0.25">
      <c r="A97" s="67"/>
      <c r="B97" s="68"/>
      <c r="C97" s="68"/>
      <c r="D97" s="68"/>
      <c r="E97" s="68"/>
      <c r="F97" s="68"/>
      <c r="G97" s="61"/>
      <c r="H97" s="61"/>
    </row>
    <row r="98" spans="1:8" x14ac:dyDescent="0.25">
      <c r="A98" s="67"/>
      <c r="B98" s="68"/>
      <c r="C98" s="68"/>
      <c r="D98" s="68"/>
      <c r="E98" s="68"/>
      <c r="F98" s="68"/>
      <c r="G98" s="61"/>
      <c r="H98" s="61"/>
    </row>
    <row r="99" spans="1:8" x14ac:dyDescent="0.25">
      <c r="A99" s="65"/>
      <c r="B99" s="66"/>
      <c r="C99" s="66"/>
      <c r="D99" s="66"/>
      <c r="E99" s="66"/>
      <c r="F99" s="66"/>
      <c r="G99" s="61"/>
      <c r="H99" s="61"/>
    </row>
    <row r="100" spans="1:8" x14ac:dyDescent="0.25">
      <c r="A100" s="67"/>
      <c r="B100" s="68"/>
      <c r="C100" s="68"/>
      <c r="D100" s="68"/>
      <c r="E100" s="68"/>
      <c r="F100" s="68"/>
      <c r="G100" s="61"/>
      <c r="H100" s="61"/>
    </row>
    <row r="101" spans="1:8" x14ac:dyDescent="0.25">
      <c r="A101" s="67"/>
      <c r="B101" s="68"/>
      <c r="C101" s="68"/>
      <c r="D101" s="68"/>
      <c r="E101" s="68"/>
      <c r="F101" s="68"/>
      <c r="G101" s="61"/>
      <c r="H101" s="61"/>
    </row>
    <row r="102" spans="1:8" x14ac:dyDescent="0.25">
      <c r="A102" s="67"/>
      <c r="B102" s="68"/>
      <c r="C102" s="68"/>
      <c r="D102" s="68"/>
      <c r="E102" s="68"/>
      <c r="F102" s="68"/>
      <c r="G102" s="61"/>
      <c r="H102" s="61"/>
    </row>
    <row r="103" spans="1:8" x14ac:dyDescent="0.25">
      <c r="A103" s="67"/>
      <c r="B103" s="68"/>
      <c r="C103" s="68"/>
      <c r="D103" s="68"/>
      <c r="E103" s="68"/>
      <c r="F103" s="68"/>
      <c r="G103" s="61"/>
      <c r="H103" s="61"/>
    </row>
    <row r="104" spans="1:8" x14ac:dyDescent="0.25">
      <c r="A104" s="67"/>
      <c r="B104" s="68"/>
      <c r="C104" s="68"/>
      <c r="D104" s="68"/>
      <c r="E104" s="68"/>
      <c r="F104" s="68"/>
      <c r="G104" s="61"/>
      <c r="H104" s="61"/>
    </row>
    <row r="105" spans="1:8" x14ac:dyDescent="0.25">
      <c r="A105" s="65"/>
      <c r="B105" s="66"/>
      <c r="C105" s="66"/>
      <c r="D105" s="66"/>
      <c r="E105" s="66"/>
      <c r="F105" s="66"/>
      <c r="G105" s="61"/>
      <c r="H105" s="61"/>
    </row>
    <row r="106" spans="1:8" x14ac:dyDescent="0.25">
      <c r="A106" s="67"/>
      <c r="B106" s="68"/>
      <c r="C106" s="68"/>
      <c r="D106" s="68"/>
      <c r="E106" s="68"/>
      <c r="F106" s="68"/>
      <c r="G106" s="61"/>
      <c r="H106" s="61"/>
    </row>
    <row r="107" spans="1:8" x14ac:dyDescent="0.25">
      <c r="A107" s="67"/>
      <c r="B107" s="68"/>
      <c r="C107" s="68"/>
      <c r="D107" s="68"/>
      <c r="E107" s="68"/>
      <c r="F107" s="68"/>
      <c r="G107" s="61"/>
      <c r="H107" s="61"/>
    </row>
    <row r="108" spans="1:8" x14ac:dyDescent="0.25">
      <c r="A108" s="67"/>
      <c r="B108" s="68"/>
      <c r="C108" s="68"/>
      <c r="D108" s="68"/>
      <c r="E108" s="68"/>
      <c r="F108" s="68"/>
      <c r="G108" s="61"/>
      <c r="H108" s="61"/>
    </row>
    <row r="109" spans="1:8" x14ac:dyDescent="0.25">
      <c r="A109" s="67"/>
      <c r="B109" s="68"/>
      <c r="C109" s="68"/>
      <c r="D109" s="68"/>
      <c r="E109" s="68"/>
      <c r="F109" s="68"/>
      <c r="G109" s="61"/>
      <c r="H109" s="61"/>
    </row>
    <row r="110" spans="1:8" x14ac:dyDescent="0.25">
      <c r="A110" s="65"/>
      <c r="B110" s="66"/>
      <c r="C110" s="66"/>
      <c r="D110" s="66"/>
      <c r="E110" s="66"/>
      <c r="F110" s="66"/>
      <c r="G110" s="61"/>
      <c r="H110" s="61"/>
    </row>
    <row r="111" spans="1:8" x14ac:dyDescent="0.25">
      <c r="A111" s="67"/>
      <c r="B111" s="68"/>
      <c r="C111" s="68"/>
      <c r="D111" s="68"/>
      <c r="E111" s="68"/>
      <c r="F111" s="68"/>
      <c r="G111" s="61"/>
      <c r="H111" s="61"/>
    </row>
    <row r="112" spans="1:8" x14ac:dyDescent="0.25">
      <c r="A112" s="67"/>
      <c r="B112" s="68"/>
      <c r="C112" s="68"/>
      <c r="D112" s="68"/>
      <c r="E112" s="68"/>
      <c r="F112" s="68"/>
      <c r="G112" s="61"/>
      <c r="H112" s="61"/>
    </row>
    <row r="113" spans="1:8" x14ac:dyDescent="0.25">
      <c r="A113" s="67"/>
      <c r="B113" s="68"/>
      <c r="C113" s="68"/>
      <c r="D113" s="68"/>
      <c r="E113" s="68"/>
      <c r="F113" s="68"/>
      <c r="G113" s="61"/>
      <c r="H113" s="61"/>
    </row>
    <row r="114" spans="1:8" x14ac:dyDescent="0.25">
      <c r="A114" s="67"/>
      <c r="B114" s="68"/>
      <c r="C114" s="68"/>
      <c r="D114" s="68"/>
      <c r="E114" s="68"/>
      <c r="F114" s="68"/>
      <c r="G114" s="61"/>
      <c r="H114" s="61"/>
    </row>
    <row r="115" spans="1:8" x14ac:dyDescent="0.25">
      <c r="A115" s="67"/>
      <c r="B115" s="68"/>
      <c r="C115" s="68"/>
      <c r="D115" s="68"/>
      <c r="E115" s="68"/>
      <c r="F115" s="68"/>
      <c r="G115" s="61"/>
      <c r="H115" s="61"/>
    </row>
    <row r="116" spans="1:8" x14ac:dyDescent="0.25">
      <c r="A116" s="67"/>
      <c r="B116" s="68"/>
      <c r="C116" s="68"/>
      <c r="D116" s="68"/>
      <c r="E116" s="68"/>
      <c r="F116" s="68"/>
      <c r="G116" s="61"/>
      <c r="H116" s="61"/>
    </row>
    <row r="117" spans="1:8" x14ac:dyDescent="0.25">
      <c r="A117" s="69"/>
      <c r="B117" s="70"/>
      <c r="C117" s="70"/>
      <c r="D117" s="70"/>
      <c r="E117" s="70"/>
      <c r="F117" s="70"/>
      <c r="G117" s="61"/>
      <c r="H117" s="61"/>
    </row>
    <row r="118" spans="1:8" x14ac:dyDescent="0.25">
      <c r="A118" s="61"/>
      <c r="B118" s="61"/>
      <c r="C118" s="61"/>
      <c r="D118" s="61"/>
      <c r="E118" s="61"/>
      <c r="F118" s="61"/>
      <c r="G118" s="61"/>
      <c r="H118" s="61"/>
    </row>
    <row r="119" spans="1:8" x14ac:dyDescent="0.25">
      <c r="A119" s="61"/>
      <c r="B119" s="61"/>
      <c r="C119" s="61"/>
      <c r="D119" s="61"/>
      <c r="E119" s="61"/>
      <c r="F119" s="61"/>
      <c r="G119" s="61"/>
      <c r="H119" s="61"/>
    </row>
    <row r="120" spans="1:8" x14ac:dyDescent="0.25">
      <c r="A120" s="61"/>
      <c r="B120" s="61"/>
      <c r="C120" s="61"/>
      <c r="D120" s="61"/>
      <c r="E120" s="61"/>
      <c r="F120" s="61"/>
      <c r="G120" s="61"/>
      <c r="H120" s="61"/>
    </row>
    <row r="121" spans="1:8" x14ac:dyDescent="0.25">
      <c r="A121" s="61"/>
      <c r="B121" s="61"/>
      <c r="C121" s="61"/>
      <c r="D121" s="61"/>
      <c r="E121" s="61"/>
      <c r="F121" s="61"/>
      <c r="G121" s="61"/>
      <c r="H121" s="61"/>
    </row>
    <row r="122" spans="1:8" x14ac:dyDescent="0.25">
      <c r="A122" s="61"/>
      <c r="B122" s="61"/>
      <c r="C122" s="61"/>
      <c r="D122" s="61"/>
      <c r="E122" s="61"/>
      <c r="F122" s="61"/>
      <c r="G122" s="61"/>
      <c r="H122" s="61"/>
    </row>
    <row r="123" spans="1:8" x14ac:dyDescent="0.25">
      <c r="A123" s="61"/>
      <c r="B123" s="61"/>
      <c r="C123" s="61"/>
      <c r="D123" s="61"/>
      <c r="E123" s="61"/>
      <c r="F123" s="61"/>
      <c r="G123" s="61"/>
      <c r="H123" s="61"/>
    </row>
    <row r="124" spans="1:8" x14ac:dyDescent="0.25">
      <c r="A124" s="61"/>
      <c r="B124" s="61"/>
      <c r="C124" s="61"/>
      <c r="D124" s="61"/>
      <c r="E124" s="61"/>
      <c r="F124" s="61"/>
      <c r="G124" s="61"/>
      <c r="H124" s="6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Z15" sqref="Z15"/>
    </sheetView>
  </sheetViews>
  <sheetFormatPr defaultRowHeight="15" x14ac:dyDescent="0.25"/>
  <cols>
    <col min="2" max="2" width="17.5703125" bestFit="1" customWidth="1"/>
    <col min="3" max="3" width="12.5703125" customWidth="1"/>
  </cols>
  <sheetData>
    <row r="1" spans="1:11" ht="18.75" x14ac:dyDescent="0.3">
      <c r="A1" s="1" t="s">
        <v>211</v>
      </c>
    </row>
    <row r="2" spans="1:11" x14ac:dyDescent="0.25">
      <c r="A2" s="22" t="s">
        <v>150</v>
      </c>
    </row>
    <row r="3" spans="1:11" x14ac:dyDescent="0.25">
      <c r="A3" s="22" t="s">
        <v>172</v>
      </c>
    </row>
    <row r="6" spans="1:11" x14ac:dyDescent="0.25">
      <c r="B6" s="38" t="s">
        <v>151</v>
      </c>
      <c r="C6" s="38" t="s">
        <v>1</v>
      </c>
    </row>
    <row r="7" spans="1:11" x14ac:dyDescent="0.25">
      <c r="A7">
        <v>2000</v>
      </c>
      <c r="B7">
        <v>3065</v>
      </c>
      <c r="C7">
        <v>135</v>
      </c>
      <c r="I7" s="11"/>
      <c r="J7" s="11"/>
      <c r="K7" s="11"/>
    </row>
    <row r="8" spans="1:11" x14ac:dyDescent="0.25">
      <c r="A8">
        <v>2001</v>
      </c>
      <c r="B8">
        <v>3547</v>
      </c>
      <c r="C8">
        <v>157</v>
      </c>
    </row>
    <row r="9" spans="1:11" x14ac:dyDescent="0.25">
      <c r="A9">
        <v>2002</v>
      </c>
      <c r="B9">
        <v>3861</v>
      </c>
      <c r="C9">
        <v>156</v>
      </c>
    </row>
    <row r="10" spans="1:11" x14ac:dyDescent="0.25">
      <c r="A10">
        <v>2003</v>
      </c>
      <c r="B10">
        <v>3850</v>
      </c>
      <c r="C10">
        <v>136</v>
      </c>
    </row>
    <row r="11" spans="1:11" x14ac:dyDescent="0.25">
      <c r="A11">
        <v>2004</v>
      </c>
      <c r="B11">
        <v>3202</v>
      </c>
      <c r="C11">
        <v>120</v>
      </c>
    </row>
    <row r="12" spans="1:11" x14ac:dyDescent="0.25">
      <c r="A12">
        <v>2005</v>
      </c>
      <c r="B12">
        <v>2930</v>
      </c>
      <c r="C12">
        <v>104</v>
      </c>
    </row>
    <row r="13" spans="1:11" x14ac:dyDescent="0.25">
      <c r="A13">
        <v>2006</v>
      </c>
      <c r="B13">
        <v>3006</v>
      </c>
      <c r="C13">
        <v>107</v>
      </c>
    </row>
    <row r="14" spans="1:11" x14ac:dyDescent="0.25">
      <c r="A14">
        <v>2007</v>
      </c>
      <c r="B14">
        <v>3000</v>
      </c>
      <c r="C14">
        <v>107</v>
      </c>
    </row>
    <row r="15" spans="1:11" x14ac:dyDescent="0.25">
      <c r="A15">
        <v>2008</v>
      </c>
      <c r="B15">
        <v>3380</v>
      </c>
      <c r="C15">
        <v>151</v>
      </c>
    </row>
    <row r="16" spans="1:11" x14ac:dyDescent="0.25">
      <c r="A16">
        <v>2009</v>
      </c>
      <c r="B16">
        <v>3525</v>
      </c>
      <c r="C16">
        <v>124</v>
      </c>
    </row>
    <row r="17" spans="1:3" x14ac:dyDescent="0.25">
      <c r="A17">
        <v>2010</v>
      </c>
      <c r="B17">
        <v>3675</v>
      </c>
      <c r="C17">
        <v>142</v>
      </c>
    </row>
    <row r="18" spans="1:3" x14ac:dyDescent="0.25">
      <c r="A18">
        <v>2011</v>
      </c>
      <c r="B18">
        <v>3572</v>
      </c>
      <c r="C18">
        <v>138</v>
      </c>
    </row>
    <row r="19" spans="1:3" x14ac:dyDescent="0.25">
      <c r="A19">
        <v>2012</v>
      </c>
      <c r="B19">
        <v>3906</v>
      </c>
      <c r="C19">
        <v>101</v>
      </c>
    </row>
    <row r="20" spans="1:3" x14ac:dyDescent="0.25">
      <c r="A20">
        <v>2013</v>
      </c>
      <c r="B20">
        <v>3241</v>
      </c>
      <c r="C20">
        <v>94</v>
      </c>
    </row>
    <row r="21" spans="1:3" x14ac:dyDescent="0.25">
      <c r="A21">
        <v>2014</v>
      </c>
      <c r="B21">
        <v>3226</v>
      </c>
      <c r="C21">
        <v>98</v>
      </c>
    </row>
    <row r="22" spans="1:3" x14ac:dyDescent="0.25">
      <c r="A22">
        <v>2015</v>
      </c>
      <c r="B22">
        <v>3063</v>
      </c>
      <c r="C22">
        <v>74</v>
      </c>
    </row>
    <row r="23" spans="1:3" x14ac:dyDescent="0.25">
      <c r="A23">
        <v>2016</v>
      </c>
      <c r="B23">
        <v>3027</v>
      </c>
      <c r="C23">
        <v>93</v>
      </c>
    </row>
    <row r="24" spans="1:3" x14ac:dyDescent="0.25">
      <c r="A24">
        <v>2017</v>
      </c>
      <c r="B24">
        <v>3237</v>
      </c>
      <c r="C24">
        <v>113</v>
      </c>
    </row>
    <row r="25" spans="1:3" x14ac:dyDescent="0.25">
      <c r="A25">
        <v>2018</v>
      </c>
      <c r="B25">
        <v>3303</v>
      </c>
      <c r="C25">
        <v>119</v>
      </c>
    </row>
    <row r="26" spans="1:3" x14ac:dyDescent="0.25">
      <c r="A26">
        <v>2019</v>
      </c>
      <c r="B26">
        <v>3234</v>
      </c>
      <c r="C26">
        <v>106</v>
      </c>
    </row>
    <row r="27" spans="1:3" x14ac:dyDescent="0.25">
      <c r="A27">
        <v>2020</v>
      </c>
      <c r="B27">
        <v>3299</v>
      </c>
      <c r="C27">
        <v>97</v>
      </c>
    </row>
    <row r="28" spans="1:3" x14ac:dyDescent="0.25">
      <c r="A28">
        <v>2021</v>
      </c>
      <c r="B28">
        <v>3199</v>
      </c>
      <c r="C28">
        <v>83</v>
      </c>
    </row>
    <row r="29" spans="1:3" x14ac:dyDescent="0.25">
      <c r="A29">
        <v>2022</v>
      </c>
      <c r="B29">
        <v>3025</v>
      </c>
      <c r="C29">
        <v>108</v>
      </c>
    </row>
    <row r="30" spans="1:3" x14ac:dyDescent="0.25">
      <c r="A30">
        <v>2023</v>
      </c>
      <c r="B30">
        <v>3170</v>
      </c>
      <c r="C30">
        <v>114</v>
      </c>
    </row>
  </sheetData>
  <sortState ref="I8:K31">
    <sortCondition ref="I8:I3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72"/>
  <sheetViews>
    <sheetView workbookViewId="0">
      <selection activeCell="P21" sqref="P21"/>
    </sheetView>
  </sheetViews>
  <sheetFormatPr defaultRowHeight="15" x14ac:dyDescent="0.25"/>
  <cols>
    <col min="2" max="2" width="21.42578125" customWidth="1"/>
    <col min="3" max="3" width="11.85546875" customWidth="1"/>
    <col min="5" max="5" width="14.42578125" customWidth="1"/>
    <col min="8" max="8" width="14" customWidth="1"/>
    <col min="11" max="11" width="13.7109375" customWidth="1"/>
    <col min="14" max="14" width="13.5703125" customWidth="1"/>
  </cols>
  <sheetData>
    <row r="1" spans="2:20" ht="18.75" x14ac:dyDescent="0.3">
      <c r="B1" s="1" t="s">
        <v>237</v>
      </c>
    </row>
    <row r="2" spans="2:20" x14ac:dyDescent="0.25">
      <c r="B2" s="22" t="s">
        <v>130</v>
      </c>
    </row>
    <row r="3" spans="2:20" x14ac:dyDescent="0.25">
      <c r="B3" s="23" t="s">
        <v>225</v>
      </c>
    </row>
    <row r="4" spans="2:20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20" x14ac:dyDescent="0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20" x14ac:dyDescent="0.25">
      <c r="O6" s="24"/>
    </row>
    <row r="7" spans="2:20" x14ac:dyDescent="0.25">
      <c r="O7" s="24"/>
    </row>
    <row r="8" spans="2:20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4"/>
    </row>
    <row r="9" spans="2:20" x14ac:dyDescent="0.25">
      <c r="R9" s="11"/>
    </row>
    <row r="10" spans="2:20" x14ac:dyDescent="0.25">
      <c r="P10" s="11">
        <v>2020</v>
      </c>
      <c r="Q10" s="11">
        <v>2021</v>
      </c>
      <c r="R10" s="11">
        <v>2022</v>
      </c>
      <c r="S10" s="11">
        <v>2023</v>
      </c>
      <c r="T10" s="11">
        <v>2024</v>
      </c>
    </row>
    <row r="11" spans="2:20" x14ac:dyDescent="0.25">
      <c r="O11" s="79" t="s">
        <v>24</v>
      </c>
      <c r="P11" s="113">
        <v>102</v>
      </c>
      <c r="Q11" s="113">
        <v>99</v>
      </c>
      <c r="R11" s="113">
        <v>102</v>
      </c>
      <c r="S11" s="113">
        <v>93</v>
      </c>
      <c r="T11" s="113">
        <v>91</v>
      </c>
    </row>
    <row r="12" spans="2:20" x14ac:dyDescent="0.25">
      <c r="O12" s="79" t="s">
        <v>25</v>
      </c>
      <c r="P12" s="113">
        <v>222</v>
      </c>
      <c r="Q12" s="113">
        <v>212</v>
      </c>
      <c r="R12" s="113">
        <v>212</v>
      </c>
      <c r="S12" s="113">
        <v>227</v>
      </c>
      <c r="T12" s="113">
        <v>218</v>
      </c>
    </row>
    <row r="13" spans="2:20" x14ac:dyDescent="0.25">
      <c r="O13" s="79" t="s">
        <v>26</v>
      </c>
      <c r="P13" s="113">
        <v>131</v>
      </c>
      <c r="Q13" s="113">
        <v>133</v>
      </c>
      <c r="R13" s="113">
        <v>135</v>
      </c>
      <c r="S13" s="113">
        <v>155</v>
      </c>
      <c r="T13" s="113">
        <v>153</v>
      </c>
    </row>
    <row r="14" spans="2:20" x14ac:dyDescent="0.25">
      <c r="O14" s="79" t="s">
        <v>27</v>
      </c>
      <c r="P14" s="113">
        <v>122</v>
      </c>
      <c r="Q14" s="113">
        <v>121</v>
      </c>
      <c r="R14" s="113">
        <v>122</v>
      </c>
      <c r="S14" s="113">
        <v>130</v>
      </c>
      <c r="T14" s="113">
        <v>121</v>
      </c>
    </row>
    <row r="15" spans="2:20" x14ac:dyDescent="0.25">
      <c r="P15">
        <f>SUM(P11:P14)</f>
        <v>577</v>
      </c>
      <c r="Q15">
        <f t="shared" ref="Q15:T15" si="0">SUM(Q11:Q14)</f>
        <v>565</v>
      </c>
      <c r="R15">
        <f t="shared" si="0"/>
        <v>571</v>
      </c>
      <c r="S15">
        <f t="shared" si="0"/>
        <v>605</v>
      </c>
      <c r="T15">
        <f t="shared" si="0"/>
        <v>583</v>
      </c>
    </row>
    <row r="18" spans="2:20" x14ac:dyDescent="0.25">
      <c r="M18" s="27"/>
      <c r="N18" s="27"/>
      <c r="O18" s="27"/>
      <c r="P18" s="27"/>
      <c r="Q18" s="27"/>
      <c r="R18" s="27"/>
      <c r="S18" s="27"/>
      <c r="T18" s="27"/>
    </row>
    <row r="19" spans="2:20" x14ac:dyDescent="0.25">
      <c r="M19" s="27"/>
      <c r="N19" s="27"/>
      <c r="O19" s="27"/>
      <c r="P19" s="27"/>
      <c r="Q19" s="27"/>
      <c r="R19" s="27"/>
      <c r="S19" s="27"/>
      <c r="T19" s="27"/>
    </row>
    <row r="20" spans="2:20" x14ac:dyDescent="0.25">
      <c r="M20" s="27"/>
      <c r="N20" s="27"/>
      <c r="O20" s="25"/>
      <c r="P20" s="25"/>
      <c r="Q20" s="25"/>
      <c r="R20" s="25"/>
      <c r="S20" s="25"/>
      <c r="T20" s="27"/>
    </row>
    <row r="21" spans="2:20" x14ac:dyDescent="0.25">
      <c r="M21" s="27"/>
      <c r="N21" s="27"/>
      <c r="O21" s="27"/>
      <c r="P21" s="27"/>
      <c r="Q21" s="27"/>
      <c r="R21" s="27"/>
      <c r="S21" s="112"/>
      <c r="T21" s="27"/>
    </row>
    <row r="22" spans="2:20" x14ac:dyDescent="0.25">
      <c r="M22" s="27"/>
      <c r="N22" s="27"/>
      <c r="O22" s="27"/>
      <c r="P22" s="27"/>
      <c r="Q22" s="27"/>
      <c r="R22" s="27"/>
      <c r="S22" s="112"/>
      <c r="T22" s="27"/>
    </row>
    <row r="23" spans="2:20" x14ac:dyDescent="0.25">
      <c r="M23" s="27"/>
      <c r="N23" s="27"/>
      <c r="O23" s="27"/>
      <c r="P23" s="27"/>
      <c r="Q23" s="27"/>
      <c r="R23" s="27"/>
      <c r="S23" s="112"/>
      <c r="T23" s="27"/>
    </row>
    <row r="24" spans="2:20" x14ac:dyDescent="0.25">
      <c r="M24" s="27"/>
      <c r="N24" s="27"/>
      <c r="O24" s="27"/>
      <c r="P24" s="27"/>
      <c r="Q24" s="27"/>
      <c r="R24" s="27"/>
      <c r="S24" s="112"/>
      <c r="T24" s="27"/>
    </row>
    <row r="25" spans="2:20" x14ac:dyDescent="0.25">
      <c r="M25" s="27"/>
      <c r="N25" s="27"/>
      <c r="O25" s="27"/>
      <c r="P25" s="27"/>
      <c r="Q25" s="27"/>
      <c r="R25" s="27"/>
      <c r="S25" s="27"/>
      <c r="T25" s="27"/>
    </row>
    <row r="26" spans="2:20" x14ac:dyDescent="0.25">
      <c r="M26" s="27"/>
      <c r="N26" s="27"/>
      <c r="O26" s="27"/>
      <c r="P26" s="27"/>
      <c r="Q26" s="27"/>
      <c r="R26" s="27"/>
      <c r="S26" s="27"/>
      <c r="T26" s="27"/>
    </row>
    <row r="32" spans="2:20" ht="18.75" x14ac:dyDescent="0.3">
      <c r="B32" s="1" t="s">
        <v>224</v>
      </c>
    </row>
    <row r="33" spans="2:17" x14ac:dyDescent="0.25">
      <c r="B33" s="22" t="s">
        <v>130</v>
      </c>
    </row>
    <row r="34" spans="2:17" x14ac:dyDescent="0.25">
      <c r="B34" s="23" t="s">
        <v>225</v>
      </c>
    </row>
    <row r="36" spans="2:17" x14ac:dyDescent="0.25">
      <c r="B36" s="75" t="s">
        <v>218</v>
      </c>
      <c r="C36" s="140">
        <v>2020</v>
      </c>
      <c r="D36" s="141"/>
      <c r="E36" s="142"/>
      <c r="F36" s="143">
        <v>2021</v>
      </c>
      <c r="G36" s="143"/>
      <c r="H36" s="143"/>
      <c r="I36" s="140">
        <v>2022</v>
      </c>
      <c r="J36" s="141"/>
      <c r="K36" s="142"/>
      <c r="L36" s="143">
        <v>2023</v>
      </c>
      <c r="M36" s="143"/>
      <c r="N36" s="143"/>
      <c r="O36" s="140">
        <v>2024</v>
      </c>
      <c r="P36" s="141"/>
      <c r="Q36" s="142"/>
    </row>
    <row r="37" spans="2:17" s="92" customFormat="1" ht="12.75" x14ac:dyDescent="0.2">
      <c r="B37" s="82" t="s">
        <v>217</v>
      </c>
      <c r="C37" s="83" t="s">
        <v>131</v>
      </c>
      <c r="D37" s="82" t="s">
        <v>132</v>
      </c>
      <c r="E37" s="90" t="s">
        <v>133</v>
      </c>
      <c r="F37" s="82" t="s">
        <v>131</v>
      </c>
      <c r="G37" s="82" t="s">
        <v>132</v>
      </c>
      <c r="H37" s="91" t="s">
        <v>133</v>
      </c>
      <c r="I37" s="83" t="s">
        <v>131</v>
      </c>
      <c r="J37" s="82" t="s">
        <v>132</v>
      </c>
      <c r="K37" s="90" t="s">
        <v>133</v>
      </c>
      <c r="L37" s="82" t="s">
        <v>131</v>
      </c>
      <c r="M37" s="82" t="s">
        <v>132</v>
      </c>
      <c r="N37" s="91" t="s">
        <v>133</v>
      </c>
      <c r="O37" s="83" t="s">
        <v>131</v>
      </c>
      <c r="P37" s="82" t="s">
        <v>132</v>
      </c>
      <c r="Q37" s="90" t="s">
        <v>133</v>
      </c>
    </row>
    <row r="38" spans="2:17" x14ac:dyDescent="0.25">
      <c r="B38" s="32">
        <v>595</v>
      </c>
      <c r="C38" s="28">
        <v>9</v>
      </c>
      <c r="D38" s="76">
        <v>7</v>
      </c>
      <c r="E38" s="77">
        <f>SUM(C38:D38)</f>
        <v>16</v>
      </c>
      <c r="F38">
        <v>9</v>
      </c>
      <c r="G38" s="12">
        <v>5</v>
      </c>
      <c r="H38" s="78">
        <f>SUM(F38:G38)</f>
        <v>14</v>
      </c>
      <c r="I38" s="28">
        <v>7</v>
      </c>
      <c r="J38" s="76">
        <v>3</v>
      </c>
      <c r="K38" s="77">
        <f>SUM(I38:J38)</f>
        <v>10</v>
      </c>
      <c r="L38">
        <v>8</v>
      </c>
      <c r="M38" s="12">
        <v>2</v>
      </c>
      <c r="N38" s="78">
        <f>SUM(L38:M38)</f>
        <v>10</v>
      </c>
      <c r="O38" s="28">
        <v>8</v>
      </c>
      <c r="P38" s="76">
        <v>1</v>
      </c>
      <c r="Q38" s="26">
        <f>SUM(O38:P38)</f>
        <v>9</v>
      </c>
    </row>
    <row r="39" spans="2:17" x14ac:dyDescent="0.25">
      <c r="B39" s="32">
        <v>632</v>
      </c>
      <c r="C39" s="28">
        <v>10</v>
      </c>
      <c r="D39" s="76">
        <v>12</v>
      </c>
      <c r="E39" s="77">
        <f t="shared" ref="E39:E44" si="1">SUM(C39:D39)</f>
        <v>22</v>
      </c>
      <c r="F39">
        <v>9</v>
      </c>
      <c r="G39" s="12">
        <v>13</v>
      </c>
      <c r="H39" s="78">
        <f t="shared" ref="H39:H44" si="2">SUM(F39:G39)</f>
        <v>22</v>
      </c>
      <c r="I39" s="28">
        <v>11</v>
      </c>
      <c r="J39" s="76">
        <v>14</v>
      </c>
      <c r="K39" s="77">
        <f t="shared" ref="K39:K44" si="3">SUM(I39:J39)</f>
        <v>25</v>
      </c>
      <c r="L39">
        <v>9</v>
      </c>
      <c r="M39" s="12">
        <v>8</v>
      </c>
      <c r="N39" s="78">
        <f t="shared" ref="N39:N44" si="4">SUM(L39:M39)</f>
        <v>17</v>
      </c>
      <c r="O39" s="28">
        <v>8</v>
      </c>
      <c r="P39" s="76">
        <v>7</v>
      </c>
      <c r="Q39" s="26">
        <f t="shared" ref="Q39:Q44" si="5">SUM(O39:P39)</f>
        <v>15</v>
      </c>
    </row>
    <row r="40" spans="2:17" x14ac:dyDescent="0.25">
      <c r="B40" s="32">
        <v>638</v>
      </c>
      <c r="C40" s="28">
        <v>8</v>
      </c>
      <c r="D40" s="76">
        <v>1</v>
      </c>
      <c r="E40" s="77">
        <f t="shared" si="1"/>
        <v>9</v>
      </c>
      <c r="F40">
        <v>8</v>
      </c>
      <c r="G40" s="12">
        <v>1</v>
      </c>
      <c r="H40" s="78">
        <f t="shared" si="2"/>
        <v>9</v>
      </c>
      <c r="I40" s="28">
        <v>7</v>
      </c>
      <c r="J40" s="76">
        <v>1</v>
      </c>
      <c r="K40" s="77">
        <f t="shared" si="3"/>
        <v>8</v>
      </c>
      <c r="L40">
        <v>6</v>
      </c>
      <c r="M40" s="12">
        <v>1</v>
      </c>
      <c r="N40" s="78">
        <f t="shared" si="4"/>
        <v>7</v>
      </c>
      <c r="O40" s="28">
        <v>6</v>
      </c>
      <c r="P40" s="76">
        <v>3</v>
      </c>
      <c r="Q40" s="26">
        <f t="shared" si="5"/>
        <v>9</v>
      </c>
    </row>
    <row r="41" spans="2:17" x14ac:dyDescent="0.25">
      <c r="B41" s="32">
        <v>642</v>
      </c>
      <c r="C41" s="28">
        <v>10</v>
      </c>
      <c r="D41" s="76">
        <v>25</v>
      </c>
      <c r="E41" s="77">
        <f t="shared" si="1"/>
        <v>35</v>
      </c>
      <c r="F41">
        <v>13</v>
      </c>
      <c r="G41" s="12">
        <v>21</v>
      </c>
      <c r="H41" s="78">
        <f t="shared" si="2"/>
        <v>34</v>
      </c>
      <c r="I41" s="28">
        <v>13</v>
      </c>
      <c r="J41" s="76">
        <v>24</v>
      </c>
      <c r="K41" s="77">
        <f t="shared" si="3"/>
        <v>37</v>
      </c>
      <c r="L41">
        <v>13</v>
      </c>
      <c r="M41" s="12">
        <v>22</v>
      </c>
      <c r="N41" s="78">
        <f t="shared" si="4"/>
        <v>35</v>
      </c>
      <c r="O41" s="28">
        <v>12</v>
      </c>
      <c r="P41" s="76">
        <v>19</v>
      </c>
      <c r="Q41" s="26">
        <f t="shared" si="5"/>
        <v>31</v>
      </c>
    </row>
    <row r="42" spans="2:17" x14ac:dyDescent="0.25">
      <c r="B42" s="32">
        <v>643</v>
      </c>
      <c r="C42" s="28">
        <v>6</v>
      </c>
      <c r="D42" s="76">
        <v>4</v>
      </c>
      <c r="E42" s="77">
        <f t="shared" si="1"/>
        <v>10</v>
      </c>
      <c r="F42">
        <v>6</v>
      </c>
      <c r="G42" s="12">
        <v>4</v>
      </c>
      <c r="H42" s="78">
        <f t="shared" si="2"/>
        <v>10</v>
      </c>
      <c r="I42" s="28">
        <v>6</v>
      </c>
      <c r="J42" s="76">
        <v>6</v>
      </c>
      <c r="K42" s="77">
        <f t="shared" si="3"/>
        <v>12</v>
      </c>
      <c r="L42">
        <v>8</v>
      </c>
      <c r="M42" s="12">
        <v>6</v>
      </c>
      <c r="N42" s="78">
        <f t="shared" si="4"/>
        <v>14</v>
      </c>
      <c r="O42" s="28">
        <v>9</v>
      </c>
      <c r="P42" s="76">
        <v>5</v>
      </c>
      <c r="Q42" s="26">
        <f t="shared" si="5"/>
        <v>14</v>
      </c>
    </row>
    <row r="43" spans="2:17" x14ac:dyDescent="0.25">
      <c r="B43" s="32">
        <v>644</v>
      </c>
      <c r="C43" s="28">
        <v>6</v>
      </c>
      <c r="D43" s="76">
        <v>4</v>
      </c>
      <c r="E43" s="77">
        <f t="shared" si="1"/>
        <v>10</v>
      </c>
      <c r="F43">
        <v>6</v>
      </c>
      <c r="G43" s="12">
        <v>4</v>
      </c>
      <c r="H43" s="78">
        <f t="shared" si="2"/>
        <v>10</v>
      </c>
      <c r="I43" s="28">
        <v>5</v>
      </c>
      <c r="J43" s="76">
        <v>5</v>
      </c>
      <c r="K43" s="77">
        <f t="shared" si="3"/>
        <v>10</v>
      </c>
      <c r="L43">
        <v>5</v>
      </c>
      <c r="M43" s="12">
        <v>5</v>
      </c>
      <c r="N43" s="78">
        <f t="shared" si="4"/>
        <v>10</v>
      </c>
      <c r="O43" s="28">
        <v>8</v>
      </c>
      <c r="P43" s="76">
        <v>5</v>
      </c>
      <c r="Q43" s="26">
        <f t="shared" si="5"/>
        <v>13</v>
      </c>
    </row>
    <row r="44" spans="2:17" x14ac:dyDescent="0.25">
      <c r="B44" s="79" t="s">
        <v>129</v>
      </c>
      <c r="C44" s="87">
        <v>49</v>
      </c>
      <c r="D44" s="88">
        <v>53</v>
      </c>
      <c r="E44" s="81">
        <f t="shared" si="1"/>
        <v>102</v>
      </c>
      <c r="F44" s="88">
        <v>51</v>
      </c>
      <c r="G44" s="88">
        <v>48</v>
      </c>
      <c r="H44" s="80">
        <f t="shared" si="2"/>
        <v>99</v>
      </c>
      <c r="I44" s="87">
        <v>49</v>
      </c>
      <c r="J44" s="88">
        <v>53</v>
      </c>
      <c r="K44" s="81">
        <f t="shared" si="3"/>
        <v>102</v>
      </c>
      <c r="L44" s="88">
        <v>49</v>
      </c>
      <c r="M44" s="88">
        <v>44</v>
      </c>
      <c r="N44" s="80">
        <f t="shared" si="4"/>
        <v>93</v>
      </c>
      <c r="O44" s="87">
        <v>51</v>
      </c>
      <c r="P44" s="88">
        <v>40</v>
      </c>
      <c r="Q44" s="81">
        <f t="shared" si="5"/>
        <v>91</v>
      </c>
    </row>
    <row r="48" spans="2:17" x14ac:dyDescent="0.25">
      <c r="B48" s="75" t="s">
        <v>219</v>
      </c>
      <c r="C48" s="140">
        <v>2020</v>
      </c>
      <c r="D48" s="141"/>
      <c r="E48" s="142"/>
      <c r="F48" s="143">
        <v>2021</v>
      </c>
      <c r="G48" s="143"/>
      <c r="H48" s="143"/>
      <c r="I48" s="140">
        <v>2022</v>
      </c>
      <c r="J48" s="141"/>
      <c r="K48" s="142"/>
      <c r="L48" s="143">
        <v>2023</v>
      </c>
      <c r="M48" s="143"/>
      <c r="N48" s="143"/>
      <c r="O48" s="140">
        <v>2024</v>
      </c>
      <c r="P48" s="141"/>
      <c r="Q48" s="142"/>
    </row>
    <row r="49" spans="2:17" x14ac:dyDescent="0.25">
      <c r="B49" s="82" t="s">
        <v>217</v>
      </c>
      <c r="C49" s="83" t="s">
        <v>131</v>
      </c>
      <c r="D49" s="82" t="s">
        <v>132</v>
      </c>
      <c r="E49" s="90" t="s">
        <v>133</v>
      </c>
      <c r="F49" s="82" t="s">
        <v>131</v>
      </c>
      <c r="G49" s="82" t="s">
        <v>132</v>
      </c>
      <c r="H49" s="91" t="s">
        <v>133</v>
      </c>
      <c r="I49" s="83" t="s">
        <v>131</v>
      </c>
      <c r="J49" s="82" t="s">
        <v>132</v>
      </c>
      <c r="K49" s="90" t="s">
        <v>133</v>
      </c>
      <c r="L49" s="82" t="s">
        <v>131</v>
      </c>
      <c r="M49" s="82" t="s">
        <v>132</v>
      </c>
      <c r="N49" s="91" t="s">
        <v>133</v>
      </c>
      <c r="O49" s="83" t="s">
        <v>131</v>
      </c>
      <c r="P49" s="82" t="s">
        <v>132</v>
      </c>
      <c r="Q49" s="90" t="s">
        <v>133</v>
      </c>
    </row>
    <row r="50" spans="2:17" x14ac:dyDescent="0.25">
      <c r="B50" s="32">
        <v>135</v>
      </c>
      <c r="C50" s="84">
        <v>6</v>
      </c>
      <c r="D50" s="76">
        <v>5</v>
      </c>
      <c r="E50" s="77">
        <f>SUM(C50:D50)</f>
        <v>11</v>
      </c>
      <c r="F50" s="12">
        <v>6</v>
      </c>
      <c r="G50" s="12">
        <v>3</v>
      </c>
      <c r="H50" s="78">
        <f>SUM(F50:G50)</f>
        <v>9</v>
      </c>
      <c r="I50" s="84">
        <v>5</v>
      </c>
      <c r="J50" s="76">
        <v>5</v>
      </c>
      <c r="K50" s="77">
        <f>SUM(I50:J50)</f>
        <v>10</v>
      </c>
      <c r="L50" s="12">
        <v>4</v>
      </c>
      <c r="M50" s="12">
        <v>5</v>
      </c>
      <c r="N50" s="78">
        <f>SUM(L50:M50)</f>
        <v>9</v>
      </c>
      <c r="O50" s="85">
        <v>7</v>
      </c>
      <c r="P50" s="68">
        <v>7</v>
      </c>
      <c r="Q50" s="93">
        <f>SUM(O50:P50)</f>
        <v>14</v>
      </c>
    </row>
    <row r="51" spans="2:17" x14ac:dyDescent="0.25">
      <c r="B51" s="32">
        <v>280</v>
      </c>
      <c r="C51" s="84">
        <v>14</v>
      </c>
      <c r="D51" s="76">
        <v>8</v>
      </c>
      <c r="E51" s="77">
        <f t="shared" ref="E51:E63" si="6">SUM(C51:D51)</f>
        <v>22</v>
      </c>
      <c r="F51" s="12">
        <v>15</v>
      </c>
      <c r="G51" s="12">
        <v>10</v>
      </c>
      <c r="H51" s="78">
        <f t="shared" ref="H51:H63" si="7">SUM(F51:G51)</f>
        <v>25</v>
      </c>
      <c r="I51" s="84">
        <v>10</v>
      </c>
      <c r="J51" s="76">
        <v>8</v>
      </c>
      <c r="K51" s="77">
        <f t="shared" ref="K51:K63" si="8">SUM(I51:J51)</f>
        <v>18</v>
      </c>
      <c r="L51" s="12">
        <v>9</v>
      </c>
      <c r="M51" s="12">
        <v>11</v>
      </c>
      <c r="N51" s="78">
        <f t="shared" ref="N51:N63" si="9">SUM(L51:M51)</f>
        <v>20</v>
      </c>
      <c r="O51" s="85">
        <v>12</v>
      </c>
      <c r="P51" s="68">
        <v>11</v>
      </c>
      <c r="Q51" s="93">
        <f t="shared" ref="Q51:Q63" si="10">SUM(O51:P51)</f>
        <v>23</v>
      </c>
    </row>
    <row r="52" spans="2:17" x14ac:dyDescent="0.25">
      <c r="B52" s="32">
        <v>390</v>
      </c>
      <c r="C52" s="84">
        <v>5</v>
      </c>
      <c r="D52" s="76">
        <v>1</v>
      </c>
      <c r="E52" s="77">
        <f t="shared" si="6"/>
        <v>6</v>
      </c>
      <c r="F52" s="12">
        <v>6</v>
      </c>
      <c r="G52" s="12">
        <v>2</v>
      </c>
      <c r="H52" s="78">
        <f t="shared" si="7"/>
        <v>8</v>
      </c>
      <c r="I52" s="84">
        <v>7</v>
      </c>
      <c r="J52" s="76">
        <v>2</v>
      </c>
      <c r="K52" s="77">
        <f t="shared" si="8"/>
        <v>9</v>
      </c>
      <c r="L52" s="12">
        <v>5</v>
      </c>
      <c r="M52" s="12">
        <v>1</v>
      </c>
      <c r="N52" s="78">
        <f t="shared" si="9"/>
        <v>6</v>
      </c>
      <c r="O52" s="85">
        <v>7</v>
      </c>
      <c r="P52" s="68">
        <v>1</v>
      </c>
      <c r="Q52" s="93">
        <f t="shared" si="10"/>
        <v>8</v>
      </c>
    </row>
    <row r="53" spans="2:17" x14ac:dyDescent="0.25">
      <c r="B53" s="32">
        <v>415</v>
      </c>
      <c r="C53" s="84">
        <v>12</v>
      </c>
      <c r="D53" s="76">
        <v>9</v>
      </c>
      <c r="E53" s="77">
        <f t="shared" si="6"/>
        <v>21</v>
      </c>
      <c r="F53" s="12">
        <v>11</v>
      </c>
      <c r="G53" s="12">
        <v>7</v>
      </c>
      <c r="H53" s="78">
        <f t="shared" si="7"/>
        <v>18</v>
      </c>
      <c r="I53" s="84">
        <v>10</v>
      </c>
      <c r="J53" s="76">
        <v>6</v>
      </c>
      <c r="K53" s="77">
        <f t="shared" si="8"/>
        <v>16</v>
      </c>
      <c r="L53" s="12">
        <v>8</v>
      </c>
      <c r="M53" s="12">
        <v>7</v>
      </c>
      <c r="N53" s="78">
        <f t="shared" si="9"/>
        <v>15</v>
      </c>
      <c r="O53" s="85">
        <v>8</v>
      </c>
      <c r="P53" s="68">
        <v>6</v>
      </c>
      <c r="Q53" s="93">
        <f t="shared" si="10"/>
        <v>14</v>
      </c>
    </row>
    <row r="54" spans="2:17" x14ac:dyDescent="0.25">
      <c r="B54" s="32">
        <v>425</v>
      </c>
      <c r="C54" s="84">
        <v>19</v>
      </c>
      <c r="D54" s="76">
        <v>15</v>
      </c>
      <c r="E54" s="77">
        <f t="shared" si="6"/>
        <v>34</v>
      </c>
      <c r="F54" s="12">
        <v>18</v>
      </c>
      <c r="G54" s="12">
        <v>15</v>
      </c>
      <c r="H54" s="78">
        <f t="shared" si="7"/>
        <v>33</v>
      </c>
      <c r="I54" s="84">
        <v>24</v>
      </c>
      <c r="J54" s="76">
        <v>12</v>
      </c>
      <c r="K54" s="77">
        <f t="shared" si="8"/>
        <v>36</v>
      </c>
      <c r="L54" s="12">
        <v>28</v>
      </c>
      <c r="M54" s="12">
        <v>14</v>
      </c>
      <c r="N54" s="78">
        <f t="shared" si="9"/>
        <v>42</v>
      </c>
      <c r="O54" s="85">
        <v>17</v>
      </c>
      <c r="P54" s="68">
        <v>12</v>
      </c>
      <c r="Q54" s="93">
        <f t="shared" si="10"/>
        <v>29</v>
      </c>
    </row>
    <row r="55" spans="2:17" x14ac:dyDescent="0.25">
      <c r="B55" s="32">
        <v>435</v>
      </c>
      <c r="C55" s="84">
        <v>15</v>
      </c>
      <c r="D55" s="76">
        <v>15</v>
      </c>
      <c r="E55" s="77">
        <f t="shared" si="6"/>
        <v>30</v>
      </c>
      <c r="F55" s="12">
        <v>12</v>
      </c>
      <c r="G55" s="12">
        <v>15</v>
      </c>
      <c r="H55" s="78">
        <f t="shared" si="7"/>
        <v>27</v>
      </c>
      <c r="I55" s="84">
        <v>17</v>
      </c>
      <c r="J55" s="76">
        <v>11</v>
      </c>
      <c r="K55" s="77">
        <f t="shared" si="8"/>
        <v>28</v>
      </c>
      <c r="L55" s="12">
        <v>13</v>
      </c>
      <c r="M55" s="12">
        <v>9</v>
      </c>
      <c r="N55" s="78">
        <f t="shared" si="9"/>
        <v>22</v>
      </c>
      <c r="O55" s="85">
        <v>13</v>
      </c>
      <c r="P55" s="68">
        <v>9</v>
      </c>
      <c r="Q55" s="93">
        <f t="shared" si="10"/>
        <v>22</v>
      </c>
    </row>
    <row r="56" spans="2:17" x14ac:dyDescent="0.25">
      <c r="B56" s="32">
        <v>480</v>
      </c>
      <c r="C56" s="84">
        <v>11</v>
      </c>
      <c r="D56" s="76">
        <v>10</v>
      </c>
      <c r="E56" s="77">
        <f t="shared" si="6"/>
        <v>21</v>
      </c>
      <c r="F56" s="12">
        <v>11</v>
      </c>
      <c r="G56" s="12">
        <v>9</v>
      </c>
      <c r="H56" s="78">
        <f t="shared" si="7"/>
        <v>20</v>
      </c>
      <c r="I56" s="84">
        <v>8</v>
      </c>
      <c r="J56" s="76">
        <v>9</v>
      </c>
      <c r="K56" s="77">
        <f t="shared" si="8"/>
        <v>17</v>
      </c>
      <c r="L56" s="12">
        <v>10</v>
      </c>
      <c r="M56" s="12">
        <v>6</v>
      </c>
      <c r="N56" s="78">
        <f t="shared" si="9"/>
        <v>16</v>
      </c>
      <c r="O56" s="85">
        <v>10</v>
      </c>
      <c r="P56" s="68">
        <v>7</v>
      </c>
      <c r="Q56" s="93">
        <f t="shared" si="10"/>
        <v>17</v>
      </c>
    </row>
    <row r="57" spans="2:17" x14ac:dyDescent="0.25">
      <c r="B57" s="32">
        <v>500</v>
      </c>
      <c r="C57" s="84">
        <v>8</v>
      </c>
      <c r="D57" s="76">
        <v>7</v>
      </c>
      <c r="E57" s="77">
        <f t="shared" si="6"/>
        <v>15</v>
      </c>
      <c r="F57" s="12">
        <v>6</v>
      </c>
      <c r="G57" s="12">
        <v>7</v>
      </c>
      <c r="H57" s="78">
        <f t="shared" si="7"/>
        <v>13</v>
      </c>
      <c r="I57" s="84">
        <v>5</v>
      </c>
      <c r="J57" s="76">
        <v>5</v>
      </c>
      <c r="K57" s="77">
        <f t="shared" si="8"/>
        <v>10</v>
      </c>
      <c r="L57" s="12">
        <v>6</v>
      </c>
      <c r="M57" s="12">
        <v>7</v>
      </c>
      <c r="N57" s="78">
        <f t="shared" si="9"/>
        <v>13</v>
      </c>
      <c r="O57" s="85">
        <v>6</v>
      </c>
      <c r="P57" s="68">
        <v>6</v>
      </c>
      <c r="Q57" s="93">
        <f t="shared" si="10"/>
        <v>12</v>
      </c>
    </row>
    <row r="58" spans="2:17" x14ac:dyDescent="0.25">
      <c r="B58" s="32">
        <v>510</v>
      </c>
      <c r="C58" s="84">
        <v>12</v>
      </c>
      <c r="D58" s="76">
        <v>6</v>
      </c>
      <c r="E58" s="77">
        <f t="shared" si="6"/>
        <v>18</v>
      </c>
      <c r="F58" s="12">
        <v>11</v>
      </c>
      <c r="G58" s="12">
        <v>3</v>
      </c>
      <c r="H58" s="78">
        <f t="shared" si="7"/>
        <v>14</v>
      </c>
      <c r="I58" s="84">
        <v>12</v>
      </c>
      <c r="J58" s="76">
        <v>6</v>
      </c>
      <c r="K58" s="77">
        <f t="shared" si="8"/>
        <v>18</v>
      </c>
      <c r="L58" s="12">
        <v>13</v>
      </c>
      <c r="M58" s="12">
        <v>7</v>
      </c>
      <c r="N58" s="78">
        <f t="shared" si="9"/>
        <v>20</v>
      </c>
      <c r="O58" s="85">
        <v>14</v>
      </c>
      <c r="P58" s="68">
        <v>7</v>
      </c>
      <c r="Q58" s="93">
        <f t="shared" si="10"/>
        <v>21</v>
      </c>
    </row>
    <row r="59" spans="2:17" x14ac:dyDescent="0.25">
      <c r="B59" s="32">
        <v>540</v>
      </c>
      <c r="C59" s="84">
        <v>1</v>
      </c>
      <c r="D59" s="76"/>
      <c r="E59" s="77">
        <f t="shared" si="6"/>
        <v>1</v>
      </c>
      <c r="F59" s="12">
        <v>1</v>
      </c>
      <c r="G59" s="12"/>
      <c r="H59" s="78">
        <f t="shared" si="7"/>
        <v>1</v>
      </c>
      <c r="I59" s="84">
        <v>2</v>
      </c>
      <c r="J59" s="76"/>
      <c r="K59" s="77">
        <f t="shared" si="8"/>
        <v>2</v>
      </c>
      <c r="L59" s="12">
        <v>2</v>
      </c>
      <c r="M59" s="12"/>
      <c r="N59" s="78">
        <f t="shared" si="9"/>
        <v>2</v>
      </c>
      <c r="O59" s="85"/>
      <c r="P59" s="68"/>
      <c r="Q59" s="93">
        <f t="shared" si="10"/>
        <v>0</v>
      </c>
    </row>
    <row r="60" spans="2:17" x14ac:dyDescent="0.25">
      <c r="B60" s="32">
        <v>545</v>
      </c>
      <c r="C60" s="84">
        <v>1</v>
      </c>
      <c r="D60" s="76"/>
      <c r="E60" s="77">
        <f t="shared" si="6"/>
        <v>1</v>
      </c>
      <c r="F60" s="12">
        <v>1</v>
      </c>
      <c r="G60" s="12"/>
      <c r="H60" s="78">
        <f t="shared" si="7"/>
        <v>1</v>
      </c>
      <c r="I60" s="84">
        <v>1</v>
      </c>
      <c r="J60" s="76"/>
      <c r="K60" s="77">
        <f t="shared" si="8"/>
        <v>1</v>
      </c>
      <c r="L60" s="12"/>
      <c r="M60" s="12"/>
      <c r="N60" s="78">
        <f t="shared" si="9"/>
        <v>0</v>
      </c>
      <c r="O60" s="85"/>
      <c r="P60" s="68"/>
      <c r="Q60" s="93">
        <f t="shared" si="10"/>
        <v>0</v>
      </c>
    </row>
    <row r="61" spans="2:17" x14ac:dyDescent="0.25">
      <c r="B61" s="32">
        <v>565</v>
      </c>
      <c r="C61" s="84">
        <v>14</v>
      </c>
      <c r="D61" s="76">
        <v>14</v>
      </c>
      <c r="E61" s="77">
        <f t="shared" si="6"/>
        <v>28</v>
      </c>
      <c r="F61" s="12">
        <v>17</v>
      </c>
      <c r="G61" s="12">
        <v>13</v>
      </c>
      <c r="H61" s="78">
        <f t="shared" si="7"/>
        <v>30</v>
      </c>
      <c r="I61" s="84">
        <v>15</v>
      </c>
      <c r="J61" s="76">
        <v>15</v>
      </c>
      <c r="K61" s="77">
        <f t="shared" si="8"/>
        <v>30</v>
      </c>
      <c r="L61" s="12">
        <v>19</v>
      </c>
      <c r="M61" s="12">
        <v>15</v>
      </c>
      <c r="N61" s="78">
        <f t="shared" si="9"/>
        <v>34</v>
      </c>
      <c r="O61" s="85">
        <v>20</v>
      </c>
      <c r="P61" s="68">
        <v>13</v>
      </c>
      <c r="Q61" s="93">
        <f t="shared" si="10"/>
        <v>33</v>
      </c>
    </row>
    <row r="62" spans="2:17" x14ac:dyDescent="0.25">
      <c r="B62" s="32">
        <v>595</v>
      </c>
      <c r="C62" s="84">
        <v>7</v>
      </c>
      <c r="D62" s="76">
        <v>7</v>
      </c>
      <c r="E62" s="77">
        <f t="shared" si="6"/>
        <v>14</v>
      </c>
      <c r="F62" s="12">
        <v>8</v>
      </c>
      <c r="G62" s="12">
        <v>5</v>
      </c>
      <c r="H62" s="78">
        <f t="shared" si="7"/>
        <v>13</v>
      </c>
      <c r="I62" s="84">
        <v>10</v>
      </c>
      <c r="J62" s="76">
        <v>7</v>
      </c>
      <c r="K62" s="77">
        <f t="shared" si="8"/>
        <v>17</v>
      </c>
      <c r="L62" s="12">
        <v>16</v>
      </c>
      <c r="M62" s="12">
        <v>12</v>
      </c>
      <c r="N62" s="78">
        <f t="shared" si="9"/>
        <v>28</v>
      </c>
      <c r="O62" s="85">
        <v>15</v>
      </c>
      <c r="P62" s="68">
        <v>10</v>
      </c>
      <c r="Q62" s="93">
        <f t="shared" si="10"/>
        <v>25</v>
      </c>
    </row>
    <row r="63" spans="2:17" x14ac:dyDescent="0.25">
      <c r="B63" s="86" t="s">
        <v>129</v>
      </c>
      <c r="C63" s="87">
        <v>125</v>
      </c>
      <c r="D63" s="88">
        <v>97</v>
      </c>
      <c r="E63" s="81">
        <f t="shared" si="6"/>
        <v>222</v>
      </c>
      <c r="F63" s="87">
        <v>123</v>
      </c>
      <c r="G63" s="88">
        <v>89</v>
      </c>
      <c r="H63" s="80">
        <f t="shared" si="7"/>
        <v>212</v>
      </c>
      <c r="I63" s="87">
        <v>126</v>
      </c>
      <c r="J63" s="88">
        <v>86</v>
      </c>
      <c r="K63" s="81">
        <f t="shared" si="8"/>
        <v>212</v>
      </c>
      <c r="L63" s="87">
        <v>133</v>
      </c>
      <c r="M63" s="88">
        <v>94</v>
      </c>
      <c r="N63" s="80">
        <f t="shared" si="9"/>
        <v>227</v>
      </c>
      <c r="O63" s="87">
        <v>129</v>
      </c>
      <c r="P63" s="88">
        <f>SUM(P50:P62)</f>
        <v>89</v>
      </c>
      <c r="Q63" s="81">
        <f t="shared" si="10"/>
        <v>218</v>
      </c>
    </row>
    <row r="67" spans="2:20" x14ac:dyDescent="0.25">
      <c r="B67" s="75" t="s">
        <v>221</v>
      </c>
      <c r="C67" s="140">
        <v>2020</v>
      </c>
      <c r="D67" s="141"/>
      <c r="E67" s="142"/>
      <c r="F67" s="143">
        <v>2021</v>
      </c>
      <c r="G67" s="143"/>
      <c r="H67" s="143"/>
      <c r="I67" s="140">
        <v>2022</v>
      </c>
      <c r="J67" s="141"/>
      <c r="K67" s="142"/>
      <c r="L67" s="143">
        <v>2023</v>
      </c>
      <c r="M67" s="143"/>
      <c r="N67" s="143"/>
      <c r="O67" s="140">
        <v>2024</v>
      </c>
      <c r="P67" s="141"/>
      <c r="Q67" s="142"/>
    </row>
    <row r="68" spans="2:20" x14ac:dyDescent="0.25">
      <c r="B68" s="82" t="s">
        <v>217</v>
      </c>
      <c r="C68" s="83" t="s">
        <v>131</v>
      </c>
      <c r="D68" s="82" t="s">
        <v>132</v>
      </c>
      <c r="E68" s="90" t="s">
        <v>220</v>
      </c>
      <c r="F68" s="82" t="s">
        <v>131</v>
      </c>
      <c r="G68" s="82" t="s">
        <v>132</v>
      </c>
      <c r="H68" s="91" t="s">
        <v>220</v>
      </c>
      <c r="I68" s="83" t="s">
        <v>131</v>
      </c>
      <c r="J68" s="82" t="s">
        <v>132</v>
      </c>
      <c r="K68" s="90" t="s">
        <v>220</v>
      </c>
      <c r="L68" s="82" t="s">
        <v>131</v>
      </c>
      <c r="M68" s="82" t="s">
        <v>132</v>
      </c>
      <c r="N68" s="91" t="s">
        <v>220</v>
      </c>
      <c r="O68" s="83" t="s">
        <v>131</v>
      </c>
      <c r="P68" s="82" t="s">
        <v>132</v>
      </c>
      <c r="Q68" s="90" t="s">
        <v>220</v>
      </c>
    </row>
    <row r="69" spans="2:20" x14ac:dyDescent="0.25">
      <c r="B69" s="32">
        <v>210</v>
      </c>
      <c r="C69" s="84">
        <v>1</v>
      </c>
      <c r="D69" s="89"/>
      <c r="E69" s="77">
        <f>SUM(C69:D69)</f>
        <v>1</v>
      </c>
      <c r="F69" s="12">
        <v>1</v>
      </c>
      <c r="G69" s="89"/>
      <c r="H69" s="78">
        <f>SUM(F69:G69)</f>
        <v>1</v>
      </c>
      <c r="I69" s="84"/>
      <c r="J69" s="89"/>
      <c r="K69" s="77">
        <f>SUM(I69:J69)</f>
        <v>0</v>
      </c>
      <c r="L69" s="12"/>
      <c r="M69" s="89"/>
      <c r="N69" s="78">
        <f>SUM(L69:M69)</f>
        <v>0</v>
      </c>
      <c r="O69" s="84"/>
      <c r="P69" s="89"/>
      <c r="Q69" s="77">
        <f>SUM(O69:P69)</f>
        <v>0</v>
      </c>
    </row>
    <row r="70" spans="2:20" x14ac:dyDescent="0.25">
      <c r="B70" s="32">
        <v>241</v>
      </c>
      <c r="C70" s="84">
        <v>11</v>
      </c>
      <c r="D70" s="76">
        <v>12</v>
      </c>
      <c r="E70" s="77">
        <f t="shared" ref="E70:E80" si="11">SUM(C70:D70)</f>
        <v>23</v>
      </c>
      <c r="F70" s="12">
        <v>12</v>
      </c>
      <c r="G70" s="12">
        <v>13</v>
      </c>
      <c r="H70" s="78">
        <f t="shared" ref="H70:H80" si="12">SUM(F70:G70)</f>
        <v>25</v>
      </c>
      <c r="I70" s="84">
        <v>13</v>
      </c>
      <c r="J70" s="76">
        <v>12</v>
      </c>
      <c r="K70" s="77">
        <f t="shared" ref="K70:K80" si="13">SUM(I70:J70)</f>
        <v>25</v>
      </c>
      <c r="L70" s="12">
        <v>14</v>
      </c>
      <c r="M70" s="12">
        <v>16</v>
      </c>
      <c r="N70" s="78">
        <f t="shared" ref="N70:N80" si="14">SUM(L70:M70)</f>
        <v>30</v>
      </c>
      <c r="O70" s="84">
        <v>15</v>
      </c>
      <c r="P70" s="76">
        <v>13</v>
      </c>
      <c r="Q70" s="77">
        <f t="shared" ref="Q70:Q80" si="15">SUM(O70:P70)</f>
        <v>28</v>
      </c>
    </row>
    <row r="71" spans="2:20" x14ac:dyDescent="0.25">
      <c r="B71" s="32">
        <v>251</v>
      </c>
      <c r="C71" s="84">
        <v>10</v>
      </c>
      <c r="D71" s="76">
        <v>6</v>
      </c>
      <c r="E71" s="77">
        <f t="shared" si="11"/>
        <v>16</v>
      </c>
      <c r="F71" s="12">
        <v>7</v>
      </c>
      <c r="G71" s="12">
        <v>7</v>
      </c>
      <c r="H71" s="78">
        <f t="shared" si="12"/>
        <v>14</v>
      </c>
      <c r="I71" s="84">
        <v>10</v>
      </c>
      <c r="J71" s="76">
        <v>7</v>
      </c>
      <c r="K71" s="77">
        <f t="shared" si="13"/>
        <v>17</v>
      </c>
      <c r="L71" s="12">
        <v>9</v>
      </c>
      <c r="M71" s="12">
        <v>7</v>
      </c>
      <c r="N71" s="78">
        <f t="shared" si="14"/>
        <v>16</v>
      </c>
      <c r="O71" s="84">
        <v>7</v>
      </c>
      <c r="P71" s="76">
        <v>7</v>
      </c>
      <c r="Q71" s="77">
        <f t="shared" si="15"/>
        <v>14</v>
      </c>
    </row>
    <row r="72" spans="2:20" x14ac:dyDescent="0.25">
      <c r="B72" s="32">
        <v>260</v>
      </c>
      <c r="C72" s="84">
        <v>4</v>
      </c>
      <c r="D72" s="76">
        <v>12</v>
      </c>
      <c r="E72" s="77">
        <f t="shared" si="11"/>
        <v>16</v>
      </c>
      <c r="F72" s="12">
        <v>4</v>
      </c>
      <c r="G72" s="12">
        <v>12</v>
      </c>
      <c r="H72" s="78">
        <f t="shared" si="12"/>
        <v>16</v>
      </c>
      <c r="I72" s="84">
        <v>3</v>
      </c>
      <c r="J72" s="76">
        <v>14</v>
      </c>
      <c r="K72" s="77">
        <f t="shared" si="13"/>
        <v>17</v>
      </c>
      <c r="L72" s="12">
        <v>4</v>
      </c>
      <c r="M72" s="12">
        <v>15</v>
      </c>
      <c r="N72" s="78">
        <f t="shared" si="14"/>
        <v>19</v>
      </c>
      <c r="O72" s="84">
        <v>4</v>
      </c>
      <c r="P72" s="76">
        <v>17</v>
      </c>
      <c r="Q72" s="77">
        <f t="shared" si="15"/>
        <v>21</v>
      </c>
    </row>
    <row r="73" spans="2:20" x14ac:dyDescent="0.25">
      <c r="B73" s="32">
        <v>295</v>
      </c>
      <c r="C73" s="84">
        <v>10</v>
      </c>
      <c r="D73" s="76">
        <v>10</v>
      </c>
      <c r="E73" s="77">
        <f t="shared" si="11"/>
        <v>20</v>
      </c>
      <c r="F73" s="12">
        <v>14</v>
      </c>
      <c r="G73" s="12">
        <v>7</v>
      </c>
      <c r="H73" s="78">
        <f t="shared" si="12"/>
        <v>21</v>
      </c>
      <c r="I73" s="84">
        <v>14</v>
      </c>
      <c r="J73" s="76">
        <v>8</v>
      </c>
      <c r="K73" s="77">
        <f t="shared" si="13"/>
        <v>22</v>
      </c>
      <c r="L73" s="12">
        <v>18</v>
      </c>
      <c r="M73" s="12">
        <v>13</v>
      </c>
      <c r="N73" s="78">
        <f t="shared" si="14"/>
        <v>31</v>
      </c>
      <c r="O73" s="84">
        <v>17</v>
      </c>
      <c r="P73" s="76">
        <v>13</v>
      </c>
      <c r="Q73" s="77">
        <f t="shared" si="15"/>
        <v>30</v>
      </c>
      <c r="T73" s="11"/>
    </row>
    <row r="74" spans="2:20" x14ac:dyDescent="0.25">
      <c r="B74" s="32">
        <v>300</v>
      </c>
      <c r="C74" s="84">
        <v>2</v>
      </c>
      <c r="D74" s="76">
        <v>1</v>
      </c>
      <c r="E74" s="77">
        <f t="shared" si="11"/>
        <v>3</v>
      </c>
      <c r="F74" s="12">
        <v>2</v>
      </c>
      <c r="G74" s="12">
        <v>2</v>
      </c>
      <c r="H74" s="78">
        <f t="shared" si="12"/>
        <v>4</v>
      </c>
      <c r="I74" s="84">
        <v>2</v>
      </c>
      <c r="J74" s="76">
        <v>4</v>
      </c>
      <c r="K74" s="77">
        <f t="shared" si="13"/>
        <v>6</v>
      </c>
      <c r="L74" s="12">
        <v>3</v>
      </c>
      <c r="M74" s="12">
        <v>4</v>
      </c>
      <c r="N74" s="78">
        <f t="shared" si="14"/>
        <v>7</v>
      </c>
      <c r="O74" s="84">
        <v>5</v>
      </c>
      <c r="P74" s="76">
        <v>4</v>
      </c>
      <c r="Q74" s="77">
        <f t="shared" si="15"/>
        <v>9</v>
      </c>
    </row>
    <row r="75" spans="2:20" x14ac:dyDescent="0.25">
      <c r="B75" s="32">
        <v>330</v>
      </c>
      <c r="C75" s="84">
        <v>13</v>
      </c>
      <c r="D75" s="76">
        <v>7</v>
      </c>
      <c r="E75" s="77">
        <f t="shared" si="11"/>
        <v>20</v>
      </c>
      <c r="F75" s="12">
        <v>14</v>
      </c>
      <c r="G75" s="12">
        <v>7</v>
      </c>
      <c r="H75" s="78">
        <f t="shared" si="12"/>
        <v>21</v>
      </c>
      <c r="I75" s="84">
        <v>13</v>
      </c>
      <c r="J75" s="76">
        <v>6</v>
      </c>
      <c r="K75" s="77">
        <f t="shared" si="13"/>
        <v>19</v>
      </c>
      <c r="L75" s="12">
        <v>14</v>
      </c>
      <c r="M75" s="12">
        <v>7</v>
      </c>
      <c r="N75" s="78">
        <f t="shared" si="14"/>
        <v>21</v>
      </c>
      <c r="O75" s="84">
        <v>13</v>
      </c>
      <c r="P75" s="76">
        <v>7</v>
      </c>
      <c r="Q75" s="77">
        <f t="shared" si="15"/>
        <v>20</v>
      </c>
    </row>
    <row r="76" spans="2:20" x14ac:dyDescent="0.25">
      <c r="B76" s="32">
        <v>390</v>
      </c>
      <c r="C76" s="84">
        <v>5</v>
      </c>
      <c r="D76" s="76">
        <v>4</v>
      </c>
      <c r="E76" s="77">
        <f t="shared" si="11"/>
        <v>9</v>
      </c>
      <c r="F76" s="12">
        <v>7</v>
      </c>
      <c r="G76" s="12">
        <v>2</v>
      </c>
      <c r="H76" s="78">
        <f t="shared" si="12"/>
        <v>9</v>
      </c>
      <c r="I76" s="84">
        <v>4</v>
      </c>
      <c r="J76" s="76">
        <v>2</v>
      </c>
      <c r="K76" s="77">
        <f t="shared" si="13"/>
        <v>6</v>
      </c>
      <c r="L76" s="12">
        <v>7</v>
      </c>
      <c r="M76" s="12">
        <v>3</v>
      </c>
      <c r="N76" s="78">
        <f t="shared" si="14"/>
        <v>10</v>
      </c>
      <c r="O76" s="84">
        <v>6</v>
      </c>
      <c r="P76" s="76">
        <v>2</v>
      </c>
      <c r="Q76" s="77">
        <f t="shared" si="15"/>
        <v>8</v>
      </c>
    </row>
    <row r="77" spans="2:20" x14ac:dyDescent="0.25">
      <c r="B77" s="32">
        <v>415</v>
      </c>
      <c r="C77" s="84">
        <v>7</v>
      </c>
      <c r="D77" s="76">
        <v>2</v>
      </c>
      <c r="E77" s="77">
        <f t="shared" si="11"/>
        <v>9</v>
      </c>
      <c r="F77" s="12">
        <v>7</v>
      </c>
      <c r="G77" s="12">
        <v>2</v>
      </c>
      <c r="H77" s="78">
        <f t="shared" si="12"/>
        <v>9</v>
      </c>
      <c r="I77" s="84">
        <v>6</v>
      </c>
      <c r="J77" s="76">
        <v>4</v>
      </c>
      <c r="K77" s="77">
        <f t="shared" si="13"/>
        <v>10</v>
      </c>
      <c r="L77" s="12">
        <v>6</v>
      </c>
      <c r="M77" s="12">
        <v>3</v>
      </c>
      <c r="N77" s="78">
        <f t="shared" si="14"/>
        <v>9</v>
      </c>
      <c r="O77" s="84">
        <v>6</v>
      </c>
      <c r="P77" s="76">
        <v>2</v>
      </c>
      <c r="Q77" s="77">
        <f t="shared" si="15"/>
        <v>8</v>
      </c>
    </row>
    <row r="78" spans="2:20" x14ac:dyDescent="0.25">
      <c r="B78" s="32">
        <v>435</v>
      </c>
      <c r="C78" s="84"/>
      <c r="D78" s="76">
        <v>1</v>
      </c>
      <c r="E78" s="77">
        <f t="shared" si="11"/>
        <v>1</v>
      </c>
      <c r="F78" s="12"/>
      <c r="G78" s="12">
        <v>1</v>
      </c>
      <c r="H78" s="78">
        <f t="shared" si="12"/>
        <v>1</v>
      </c>
      <c r="I78" s="84"/>
      <c r="J78" s="76">
        <v>1</v>
      </c>
      <c r="K78" s="77">
        <f t="shared" si="13"/>
        <v>1</v>
      </c>
      <c r="L78" s="12"/>
      <c r="M78" s="12">
        <v>1</v>
      </c>
      <c r="N78" s="78">
        <f t="shared" si="14"/>
        <v>1</v>
      </c>
      <c r="O78" s="84"/>
      <c r="P78" s="76">
        <v>1</v>
      </c>
      <c r="Q78" s="77">
        <f t="shared" si="15"/>
        <v>1</v>
      </c>
    </row>
    <row r="79" spans="2:20" x14ac:dyDescent="0.25">
      <c r="B79" s="32">
        <v>545</v>
      </c>
      <c r="C79" s="84">
        <v>2</v>
      </c>
      <c r="D79" s="76">
        <v>11</v>
      </c>
      <c r="E79" s="77">
        <f t="shared" si="11"/>
        <v>13</v>
      </c>
      <c r="F79" s="12">
        <v>2</v>
      </c>
      <c r="G79" s="12">
        <v>10</v>
      </c>
      <c r="H79" s="78">
        <f t="shared" si="12"/>
        <v>12</v>
      </c>
      <c r="I79" s="84">
        <v>2</v>
      </c>
      <c r="J79" s="76">
        <v>10</v>
      </c>
      <c r="K79" s="77">
        <f t="shared" si="13"/>
        <v>12</v>
      </c>
      <c r="L79" s="12">
        <v>2</v>
      </c>
      <c r="M79" s="12">
        <v>9</v>
      </c>
      <c r="N79" s="78">
        <f t="shared" si="14"/>
        <v>11</v>
      </c>
      <c r="O79" s="84">
        <v>5</v>
      </c>
      <c r="P79" s="76">
        <v>9</v>
      </c>
      <c r="Q79" s="77">
        <f t="shared" si="15"/>
        <v>14</v>
      </c>
    </row>
    <row r="80" spans="2:20" x14ac:dyDescent="0.25">
      <c r="B80" s="79" t="s">
        <v>129</v>
      </c>
      <c r="C80" s="87">
        <v>65</v>
      </c>
      <c r="D80" s="88">
        <v>66</v>
      </c>
      <c r="E80" s="81">
        <f t="shared" si="11"/>
        <v>131</v>
      </c>
      <c r="F80" s="87">
        <v>70</v>
      </c>
      <c r="G80" s="88">
        <v>63</v>
      </c>
      <c r="H80" s="80">
        <f t="shared" si="12"/>
        <v>133</v>
      </c>
      <c r="I80" s="87">
        <v>67</v>
      </c>
      <c r="J80" s="88">
        <v>68</v>
      </c>
      <c r="K80" s="81">
        <f t="shared" si="13"/>
        <v>135</v>
      </c>
      <c r="L80" s="87">
        <v>77</v>
      </c>
      <c r="M80" s="88">
        <v>78</v>
      </c>
      <c r="N80" s="106">
        <f t="shared" si="14"/>
        <v>155</v>
      </c>
      <c r="O80" s="88">
        <v>78</v>
      </c>
      <c r="P80" s="88">
        <v>75</v>
      </c>
      <c r="Q80" s="81">
        <f t="shared" si="15"/>
        <v>153</v>
      </c>
    </row>
    <row r="82" spans="2:19" x14ac:dyDescent="0.25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</row>
    <row r="83" spans="2:19" x14ac:dyDescent="0.25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</row>
    <row r="84" spans="2:19" x14ac:dyDescent="0.25">
      <c r="B84" s="75" t="s">
        <v>222</v>
      </c>
      <c r="C84" s="140">
        <v>2020</v>
      </c>
      <c r="D84" s="141"/>
      <c r="E84" s="142"/>
      <c r="F84" s="143">
        <v>2021</v>
      </c>
      <c r="G84" s="143"/>
      <c r="H84" s="143"/>
      <c r="I84" s="140">
        <v>2022</v>
      </c>
      <c r="J84" s="141"/>
      <c r="K84" s="142"/>
      <c r="L84" s="143">
        <v>2023</v>
      </c>
      <c r="M84" s="143"/>
      <c r="N84" s="143"/>
      <c r="O84" s="140">
        <v>2024</v>
      </c>
      <c r="P84" s="141"/>
      <c r="Q84" s="142"/>
      <c r="R84" s="61"/>
      <c r="S84" s="61"/>
    </row>
    <row r="85" spans="2:19" x14ac:dyDescent="0.25">
      <c r="B85" s="82" t="s">
        <v>217</v>
      </c>
      <c r="C85" s="83" t="s">
        <v>131</v>
      </c>
      <c r="D85" s="82" t="s">
        <v>132</v>
      </c>
      <c r="E85" s="90" t="s">
        <v>133</v>
      </c>
      <c r="F85" s="82" t="s">
        <v>131</v>
      </c>
      <c r="G85" s="82" t="s">
        <v>132</v>
      </c>
      <c r="H85" s="91" t="s">
        <v>133</v>
      </c>
      <c r="I85" s="83" t="s">
        <v>131</v>
      </c>
      <c r="J85" s="82" t="s">
        <v>132</v>
      </c>
      <c r="K85" s="90" t="s">
        <v>133</v>
      </c>
      <c r="L85" s="82" t="s">
        <v>131</v>
      </c>
      <c r="M85" s="82" t="s">
        <v>132</v>
      </c>
      <c r="N85" s="91" t="s">
        <v>133</v>
      </c>
      <c r="O85" s="83" t="s">
        <v>131</v>
      </c>
      <c r="P85" s="82" t="s">
        <v>132</v>
      </c>
      <c r="Q85" s="90" t="s">
        <v>133</v>
      </c>
      <c r="R85" s="61"/>
      <c r="S85" s="61"/>
    </row>
    <row r="86" spans="2:19" x14ac:dyDescent="0.25">
      <c r="B86" s="32">
        <v>540</v>
      </c>
      <c r="C86" s="84">
        <v>1</v>
      </c>
      <c r="D86" s="76">
        <v>2</v>
      </c>
      <c r="E86" s="77">
        <f>SUM(C86:D86)</f>
        <v>3</v>
      </c>
      <c r="F86" s="12">
        <v>1</v>
      </c>
      <c r="G86" s="12">
        <v>1</v>
      </c>
      <c r="H86" s="78">
        <f>SUM(F86:G86)</f>
        <v>2</v>
      </c>
      <c r="I86" s="84">
        <v>1</v>
      </c>
      <c r="J86" s="76">
        <v>1</v>
      </c>
      <c r="K86" s="77">
        <f>SUM(I86:J86)</f>
        <v>2</v>
      </c>
      <c r="L86" s="12"/>
      <c r="M86" s="12">
        <v>1</v>
      </c>
      <c r="N86" s="78">
        <f>SUM(L86:M86)</f>
        <v>1</v>
      </c>
      <c r="O86" s="84"/>
      <c r="P86" s="76">
        <v>1</v>
      </c>
      <c r="Q86" s="77">
        <f>SUM(O86:P86)</f>
        <v>1</v>
      </c>
      <c r="R86" s="61"/>
      <c r="S86" s="61"/>
    </row>
    <row r="87" spans="2:19" x14ac:dyDescent="0.25">
      <c r="B87" s="32">
        <v>650</v>
      </c>
      <c r="C87" s="84">
        <v>14</v>
      </c>
      <c r="D87" s="76">
        <v>3</v>
      </c>
      <c r="E87" s="77">
        <f t="shared" ref="E87:E96" si="16">SUM(C87:D87)</f>
        <v>17</v>
      </c>
      <c r="F87" s="12">
        <v>17</v>
      </c>
      <c r="G87" s="12">
        <v>3</v>
      </c>
      <c r="H87" s="78">
        <f t="shared" ref="H87:H96" si="17">SUM(F87:G87)</f>
        <v>20</v>
      </c>
      <c r="I87" s="84">
        <v>15</v>
      </c>
      <c r="J87" s="76">
        <v>3</v>
      </c>
      <c r="K87" s="77">
        <f t="shared" ref="K87:K96" si="18">SUM(I87:J87)</f>
        <v>18</v>
      </c>
      <c r="L87" s="12">
        <v>15</v>
      </c>
      <c r="M87" s="12">
        <v>5</v>
      </c>
      <c r="N87" s="78">
        <f t="shared" ref="N87:N96" si="19">SUM(L87:M87)</f>
        <v>20</v>
      </c>
      <c r="O87" s="84"/>
      <c r="P87" s="76"/>
      <c r="Q87" s="77">
        <f t="shared" ref="Q87:Q96" si="20">SUM(O87:P87)</f>
        <v>0</v>
      </c>
      <c r="R87" s="61"/>
      <c r="S87" s="61"/>
    </row>
    <row r="88" spans="2:19" x14ac:dyDescent="0.25">
      <c r="B88" s="32">
        <v>670</v>
      </c>
      <c r="C88" s="84">
        <v>7</v>
      </c>
      <c r="D88" s="76">
        <v>7</v>
      </c>
      <c r="E88" s="77">
        <f t="shared" si="16"/>
        <v>14</v>
      </c>
      <c r="F88" s="12">
        <v>7</v>
      </c>
      <c r="G88" s="12">
        <v>6</v>
      </c>
      <c r="H88" s="78">
        <f t="shared" si="17"/>
        <v>13</v>
      </c>
      <c r="I88" s="84">
        <v>6</v>
      </c>
      <c r="J88" s="76">
        <v>5</v>
      </c>
      <c r="K88" s="77">
        <f t="shared" si="18"/>
        <v>11</v>
      </c>
      <c r="L88" s="12">
        <v>6</v>
      </c>
      <c r="M88" s="12">
        <v>6</v>
      </c>
      <c r="N88" s="78">
        <f t="shared" si="19"/>
        <v>12</v>
      </c>
      <c r="O88" s="84"/>
      <c r="P88" s="76">
        <v>2</v>
      </c>
      <c r="Q88" s="77">
        <f t="shared" si="20"/>
        <v>2</v>
      </c>
      <c r="R88" s="61"/>
      <c r="S88" s="61"/>
    </row>
    <row r="89" spans="2:19" x14ac:dyDescent="0.25">
      <c r="B89" s="32">
        <v>712</v>
      </c>
      <c r="C89" s="84">
        <v>11</v>
      </c>
      <c r="D89" s="76">
        <v>1</v>
      </c>
      <c r="E89" s="77">
        <f t="shared" si="16"/>
        <v>12</v>
      </c>
      <c r="F89" s="12">
        <v>10</v>
      </c>
      <c r="G89" s="12">
        <v>2</v>
      </c>
      <c r="H89" s="78">
        <f t="shared" si="17"/>
        <v>12</v>
      </c>
      <c r="I89" s="84">
        <v>15</v>
      </c>
      <c r="J89" s="76">
        <v>2</v>
      </c>
      <c r="K89" s="77">
        <f t="shared" si="18"/>
        <v>17</v>
      </c>
      <c r="L89" s="12">
        <v>15</v>
      </c>
      <c r="M89" s="12">
        <v>2</v>
      </c>
      <c r="N89" s="78">
        <f t="shared" si="19"/>
        <v>17</v>
      </c>
      <c r="O89" s="84">
        <v>2</v>
      </c>
      <c r="P89" s="76">
        <v>2</v>
      </c>
      <c r="Q89" s="77">
        <f t="shared" si="20"/>
        <v>4</v>
      </c>
      <c r="R89" s="61"/>
      <c r="S89" s="61"/>
    </row>
    <row r="90" spans="2:19" x14ac:dyDescent="0.25">
      <c r="B90" s="32">
        <v>713</v>
      </c>
      <c r="C90" s="84">
        <v>16</v>
      </c>
      <c r="D90" s="76">
        <v>10</v>
      </c>
      <c r="E90" s="77">
        <f t="shared" si="16"/>
        <v>26</v>
      </c>
      <c r="F90" s="12">
        <v>17</v>
      </c>
      <c r="G90" s="12">
        <v>7</v>
      </c>
      <c r="H90" s="78">
        <f t="shared" si="17"/>
        <v>24</v>
      </c>
      <c r="I90" s="84">
        <v>14</v>
      </c>
      <c r="J90" s="76">
        <v>9</v>
      </c>
      <c r="K90" s="77">
        <f t="shared" si="18"/>
        <v>23</v>
      </c>
      <c r="L90" s="12">
        <v>21</v>
      </c>
      <c r="M90" s="12">
        <v>9</v>
      </c>
      <c r="N90" s="78">
        <f t="shared" si="19"/>
        <v>30</v>
      </c>
      <c r="O90" s="84">
        <v>7</v>
      </c>
      <c r="P90" s="76">
        <v>2</v>
      </c>
      <c r="Q90" s="77">
        <f t="shared" si="20"/>
        <v>9</v>
      </c>
      <c r="R90" s="61"/>
      <c r="S90" s="61"/>
    </row>
    <row r="91" spans="2:19" x14ac:dyDescent="0.25">
      <c r="B91" s="32">
        <v>715</v>
      </c>
      <c r="C91" s="84">
        <v>30</v>
      </c>
      <c r="D91" s="76">
        <v>6</v>
      </c>
      <c r="E91" s="77">
        <f t="shared" si="16"/>
        <v>36</v>
      </c>
      <c r="F91" s="12">
        <v>30</v>
      </c>
      <c r="G91" s="12">
        <v>6</v>
      </c>
      <c r="H91" s="78">
        <f t="shared" si="17"/>
        <v>36</v>
      </c>
      <c r="I91" s="84">
        <v>28</v>
      </c>
      <c r="J91" s="76">
        <v>6</v>
      </c>
      <c r="K91" s="77">
        <f t="shared" si="18"/>
        <v>34</v>
      </c>
      <c r="L91" s="12">
        <v>27</v>
      </c>
      <c r="M91" s="12">
        <v>7</v>
      </c>
      <c r="N91" s="78">
        <f t="shared" si="19"/>
        <v>34</v>
      </c>
      <c r="O91" s="84">
        <v>7</v>
      </c>
      <c r="P91" s="76">
        <v>4</v>
      </c>
      <c r="Q91" s="77">
        <f t="shared" si="20"/>
        <v>11</v>
      </c>
      <c r="R91" s="61"/>
      <c r="S91" s="61"/>
    </row>
    <row r="92" spans="2:19" x14ac:dyDescent="0.25">
      <c r="B92" s="32">
        <v>880</v>
      </c>
      <c r="C92" s="84">
        <v>11</v>
      </c>
      <c r="D92" s="76">
        <v>3</v>
      </c>
      <c r="E92" s="77">
        <f>SUM(C92:D92)</f>
        <v>14</v>
      </c>
      <c r="F92" s="12">
        <v>11</v>
      </c>
      <c r="G92" s="12">
        <v>3</v>
      </c>
      <c r="H92" s="78">
        <f>SUM(F92:G92)</f>
        <v>14</v>
      </c>
      <c r="I92" s="84">
        <v>16</v>
      </c>
      <c r="J92" s="76">
        <v>1</v>
      </c>
      <c r="K92" s="77">
        <f>SUM(I92:J92)</f>
        <v>17</v>
      </c>
      <c r="L92" s="12">
        <v>14</v>
      </c>
      <c r="M92" s="12">
        <v>2</v>
      </c>
      <c r="N92" s="78">
        <f>SUM(L92:M92)</f>
        <v>16</v>
      </c>
      <c r="O92" s="84">
        <v>5</v>
      </c>
      <c r="P92" s="76"/>
      <c r="Q92" s="77">
        <f>SUM(O92:P92)</f>
        <v>5</v>
      </c>
      <c r="R92" s="61"/>
      <c r="S92" s="61"/>
    </row>
    <row r="93" spans="2:19" x14ac:dyDescent="0.25">
      <c r="B93" s="32">
        <v>716</v>
      </c>
      <c r="C93" s="96" t="s">
        <v>223</v>
      </c>
      <c r="D93" s="97" t="s">
        <v>223</v>
      </c>
      <c r="E93" s="103" t="s">
        <v>223</v>
      </c>
      <c r="F93" s="97" t="s">
        <v>223</v>
      </c>
      <c r="G93" s="97" t="s">
        <v>223</v>
      </c>
      <c r="H93" s="98" t="s">
        <v>223</v>
      </c>
      <c r="I93" s="96" t="s">
        <v>223</v>
      </c>
      <c r="J93" s="97" t="s">
        <v>223</v>
      </c>
      <c r="K93" s="103" t="s">
        <v>223</v>
      </c>
      <c r="L93" s="97" t="s">
        <v>223</v>
      </c>
      <c r="M93" s="97" t="s">
        <v>223</v>
      </c>
      <c r="N93" s="98" t="s">
        <v>223</v>
      </c>
      <c r="O93" s="84">
        <v>23</v>
      </c>
      <c r="P93" s="76">
        <v>3</v>
      </c>
      <c r="Q93" s="77">
        <f t="shared" si="20"/>
        <v>26</v>
      </c>
      <c r="R93" s="61"/>
      <c r="S93" s="61"/>
    </row>
    <row r="94" spans="2:19" x14ac:dyDescent="0.25">
      <c r="B94" s="32">
        <v>720</v>
      </c>
      <c r="C94" s="96" t="s">
        <v>223</v>
      </c>
      <c r="D94" s="97" t="s">
        <v>223</v>
      </c>
      <c r="E94" s="103" t="s">
        <v>223</v>
      </c>
      <c r="F94" s="97" t="s">
        <v>223</v>
      </c>
      <c r="G94" s="97" t="s">
        <v>223</v>
      </c>
      <c r="H94" s="98" t="s">
        <v>223</v>
      </c>
      <c r="I94" s="96" t="s">
        <v>223</v>
      </c>
      <c r="J94" s="97" t="s">
        <v>223</v>
      </c>
      <c r="K94" s="103" t="s">
        <v>223</v>
      </c>
      <c r="L94" s="97" t="s">
        <v>223</v>
      </c>
      <c r="M94" s="97" t="s">
        <v>223</v>
      </c>
      <c r="N94" s="98" t="s">
        <v>223</v>
      </c>
      <c r="O94" s="84">
        <v>27</v>
      </c>
      <c r="P94" s="76">
        <v>11</v>
      </c>
      <c r="Q94" s="77">
        <f t="shared" si="20"/>
        <v>38</v>
      </c>
      <c r="R94" s="61"/>
      <c r="S94" s="61"/>
    </row>
    <row r="95" spans="2:19" x14ac:dyDescent="0.25">
      <c r="B95" s="32">
        <v>725</v>
      </c>
      <c r="C95" s="96" t="s">
        <v>223</v>
      </c>
      <c r="D95" s="97" t="s">
        <v>223</v>
      </c>
      <c r="E95" s="103" t="s">
        <v>223</v>
      </c>
      <c r="F95" s="97" t="s">
        <v>223</v>
      </c>
      <c r="G95" s="97" t="s">
        <v>223</v>
      </c>
      <c r="H95" s="98" t="s">
        <v>223</v>
      </c>
      <c r="I95" s="96" t="s">
        <v>223</v>
      </c>
      <c r="J95" s="97" t="s">
        <v>223</v>
      </c>
      <c r="K95" s="103" t="s">
        <v>223</v>
      </c>
      <c r="L95" s="97" t="s">
        <v>223</v>
      </c>
      <c r="M95" s="97" t="s">
        <v>223</v>
      </c>
      <c r="N95" s="98" t="s">
        <v>223</v>
      </c>
      <c r="O95" s="84">
        <v>16</v>
      </c>
      <c r="P95" s="76">
        <v>9</v>
      </c>
      <c r="Q95" s="77">
        <f t="shared" si="20"/>
        <v>25</v>
      </c>
      <c r="R95" s="61"/>
      <c r="S95" s="61"/>
    </row>
    <row r="96" spans="2:19" x14ac:dyDescent="0.25">
      <c r="B96" s="79" t="s">
        <v>129</v>
      </c>
      <c r="C96" s="104">
        <v>90</v>
      </c>
      <c r="D96" s="100">
        <v>32</v>
      </c>
      <c r="E96" s="105">
        <f t="shared" si="16"/>
        <v>122</v>
      </c>
      <c r="F96" s="99">
        <v>93</v>
      </c>
      <c r="G96" s="100">
        <v>28</v>
      </c>
      <c r="H96" s="107">
        <f t="shared" si="17"/>
        <v>121</v>
      </c>
      <c r="I96" s="99">
        <v>95</v>
      </c>
      <c r="J96" s="100">
        <v>27</v>
      </c>
      <c r="K96" s="101">
        <f t="shared" si="18"/>
        <v>122</v>
      </c>
      <c r="L96" s="99">
        <v>98</v>
      </c>
      <c r="M96" s="100">
        <v>32</v>
      </c>
      <c r="N96" s="107">
        <f t="shared" si="19"/>
        <v>130</v>
      </c>
      <c r="O96" s="99">
        <v>87</v>
      </c>
      <c r="P96" s="102">
        <v>34</v>
      </c>
      <c r="Q96" s="101">
        <f t="shared" si="20"/>
        <v>121</v>
      </c>
      <c r="R96" s="61"/>
      <c r="S96" s="61"/>
    </row>
    <row r="97" spans="2:20" x14ac:dyDescent="0.25">
      <c r="B97" s="94"/>
      <c r="C97" s="95"/>
      <c r="D97" s="95"/>
      <c r="E97" s="66"/>
      <c r="F97" s="95"/>
      <c r="G97" s="95"/>
      <c r="H97" s="66"/>
      <c r="I97" s="95"/>
      <c r="J97" s="95"/>
      <c r="K97" s="66"/>
      <c r="L97" s="95"/>
      <c r="M97" s="95"/>
      <c r="N97" s="66"/>
      <c r="O97" s="95"/>
      <c r="P97" s="95"/>
      <c r="Q97" s="66"/>
      <c r="R97" s="61"/>
      <c r="S97" s="61"/>
    </row>
    <row r="98" spans="2:20" x14ac:dyDescent="0.25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</row>
    <row r="99" spans="2:20" x14ac:dyDescent="0.25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</row>
    <row r="100" spans="2:20" x14ac:dyDescent="0.25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</row>
    <row r="101" spans="2:20" x14ac:dyDescent="0.25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</row>
    <row r="110" spans="2:20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x14ac:dyDescent="0.25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x14ac:dyDescent="0.2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x14ac:dyDescent="0.25">
      <c r="B113" s="25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9"/>
      <c r="P113" s="139"/>
      <c r="Q113" s="139"/>
      <c r="R113" s="27"/>
      <c r="S113" s="27"/>
      <c r="T113" s="27"/>
    </row>
    <row r="114" spans="2:20" x14ac:dyDescent="0.25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7"/>
      <c r="S114" s="27"/>
      <c r="T114" s="27"/>
    </row>
    <row r="115" spans="2:20" x14ac:dyDescent="0.25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89"/>
      <c r="P115" s="25"/>
      <c r="Q115" s="25"/>
      <c r="R115" s="27"/>
      <c r="S115" s="27"/>
      <c r="T115" s="27"/>
    </row>
    <row r="116" spans="2:20" x14ac:dyDescent="0.25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61"/>
      <c r="P116" s="27"/>
      <c r="Q116" s="27"/>
      <c r="R116" s="27"/>
      <c r="S116" s="27"/>
      <c r="T116" s="27"/>
    </row>
    <row r="117" spans="2:20" x14ac:dyDescent="0.25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61"/>
      <c r="P117" s="27"/>
      <c r="Q117" s="27"/>
      <c r="R117" s="27"/>
      <c r="S117" s="27"/>
      <c r="T117" s="27"/>
    </row>
    <row r="118" spans="2:20" x14ac:dyDescent="0.2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61"/>
      <c r="P118" s="27"/>
      <c r="Q118" s="27"/>
      <c r="R118" s="27"/>
      <c r="S118" s="27"/>
      <c r="T118" s="27"/>
    </row>
    <row r="119" spans="2:20" x14ac:dyDescent="0.25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61"/>
      <c r="P119" s="27"/>
      <c r="Q119" s="27"/>
      <c r="R119" s="27"/>
      <c r="S119" s="27"/>
      <c r="T119" s="27"/>
    </row>
    <row r="120" spans="2:20" x14ac:dyDescent="0.25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61"/>
      <c r="P120" s="27"/>
      <c r="Q120" s="27"/>
      <c r="R120" s="27"/>
      <c r="S120" s="27"/>
      <c r="T120" s="27"/>
    </row>
    <row r="121" spans="2:20" x14ac:dyDescent="0.25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61"/>
      <c r="P121" s="27"/>
      <c r="Q121" s="27"/>
      <c r="R121" s="27"/>
      <c r="S121" s="27"/>
      <c r="T121" s="27"/>
    </row>
    <row r="122" spans="2:20" x14ac:dyDescent="0.25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61"/>
      <c r="P122" s="27"/>
      <c r="Q122" s="27"/>
      <c r="R122" s="27"/>
      <c r="S122" s="27"/>
      <c r="T122" s="27"/>
    </row>
    <row r="123" spans="2:20" x14ac:dyDescent="0.25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61"/>
      <c r="P123" s="27"/>
      <c r="Q123" s="27"/>
      <c r="R123" s="27"/>
      <c r="S123" s="27"/>
      <c r="T123" s="27"/>
    </row>
    <row r="124" spans="2:20" x14ac:dyDescent="0.25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61"/>
      <c r="P124" s="27"/>
      <c r="Q124" s="27"/>
      <c r="R124" s="27"/>
      <c r="S124" s="27"/>
      <c r="T124" s="27"/>
    </row>
    <row r="125" spans="2:20" x14ac:dyDescent="0.25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61"/>
      <c r="P125" s="27"/>
      <c r="Q125" s="27"/>
      <c r="R125" s="27"/>
      <c r="S125" s="27"/>
      <c r="T125" s="27"/>
    </row>
    <row r="126" spans="2:20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89"/>
      <c r="P126" s="25"/>
      <c r="Q126" s="25"/>
      <c r="R126" s="27"/>
      <c r="S126" s="27"/>
      <c r="T126" s="27"/>
    </row>
    <row r="127" spans="2:20" x14ac:dyDescent="0.25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61"/>
      <c r="P127" s="27"/>
      <c r="Q127" s="27"/>
      <c r="R127" s="27"/>
      <c r="S127" s="27"/>
      <c r="T127" s="27"/>
    </row>
    <row r="128" spans="2:20" x14ac:dyDescent="0.25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61"/>
      <c r="P128" s="27"/>
      <c r="Q128" s="27"/>
      <c r="R128" s="27"/>
      <c r="S128" s="27"/>
      <c r="T128" s="27"/>
    </row>
    <row r="129" spans="2:20" x14ac:dyDescent="0.25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61"/>
      <c r="P129" s="27"/>
      <c r="Q129" s="27"/>
      <c r="R129" s="27"/>
      <c r="S129" s="27"/>
      <c r="T129" s="27"/>
    </row>
    <row r="130" spans="2:20" x14ac:dyDescent="0.25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61"/>
      <c r="P130" s="27"/>
      <c r="Q130" s="27"/>
      <c r="R130" s="27"/>
      <c r="S130" s="27"/>
      <c r="T130" s="27"/>
    </row>
    <row r="131" spans="2:20" x14ac:dyDescent="0.25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61"/>
      <c r="P131" s="27"/>
      <c r="Q131" s="27"/>
      <c r="R131" s="27"/>
      <c r="S131" s="27"/>
      <c r="T131" s="27"/>
    </row>
    <row r="132" spans="2:20" x14ac:dyDescent="0.25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61"/>
      <c r="P132" s="27"/>
      <c r="Q132" s="27"/>
      <c r="R132" s="27"/>
      <c r="S132" s="27"/>
      <c r="T132" s="27"/>
    </row>
    <row r="133" spans="2:20" x14ac:dyDescent="0.25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61"/>
      <c r="P133" s="27"/>
      <c r="Q133" s="27"/>
      <c r="R133" s="27"/>
      <c r="S133" s="27"/>
      <c r="T133" s="27"/>
    </row>
    <row r="134" spans="2:20" s="11" customFormat="1" x14ac:dyDescent="0.25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61"/>
      <c r="P134" s="27"/>
      <c r="Q134" s="27"/>
      <c r="R134" s="25"/>
      <c r="S134" s="25"/>
      <c r="T134" s="25"/>
    </row>
    <row r="135" spans="2:20" s="11" customFormat="1" x14ac:dyDescent="0.25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61"/>
      <c r="P135" s="27"/>
      <c r="Q135" s="27"/>
      <c r="R135" s="25"/>
      <c r="S135" s="25"/>
      <c r="T135" s="25"/>
    </row>
    <row r="136" spans="2:20" s="11" customFormat="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89"/>
      <c r="P136" s="25"/>
      <c r="Q136" s="25"/>
      <c r="R136" s="25"/>
      <c r="S136" s="25"/>
      <c r="T136" s="25"/>
    </row>
    <row r="137" spans="2:20" s="11" customFormat="1" x14ac:dyDescent="0.25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61"/>
      <c r="P137" s="27"/>
      <c r="Q137" s="27"/>
      <c r="R137" s="25"/>
      <c r="S137" s="25"/>
      <c r="T137" s="25"/>
    </row>
    <row r="138" spans="2:20" x14ac:dyDescent="0.25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61"/>
      <c r="P138" s="27"/>
      <c r="Q138" s="27"/>
      <c r="R138" s="27"/>
      <c r="S138" s="27"/>
      <c r="T138" s="27"/>
    </row>
    <row r="139" spans="2:20" x14ac:dyDescent="0.25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61"/>
      <c r="P139" s="27"/>
      <c r="Q139" s="27"/>
      <c r="R139" s="27"/>
      <c r="S139" s="27"/>
      <c r="T139" s="27"/>
    </row>
    <row r="140" spans="2:20" x14ac:dyDescent="0.25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61"/>
      <c r="P140" s="27"/>
      <c r="Q140" s="27"/>
      <c r="R140" s="27"/>
      <c r="S140" s="27"/>
      <c r="T140" s="27"/>
    </row>
    <row r="141" spans="2:20" x14ac:dyDescent="0.25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61"/>
      <c r="P141" s="27"/>
      <c r="Q141" s="27"/>
      <c r="R141" s="27"/>
      <c r="S141" s="27"/>
      <c r="T141" s="27"/>
    </row>
    <row r="142" spans="2:20" x14ac:dyDescent="0.25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61"/>
      <c r="P142" s="27"/>
      <c r="Q142" s="27"/>
      <c r="R142" s="27"/>
      <c r="S142" s="27"/>
      <c r="T142" s="27"/>
    </row>
    <row r="143" spans="2:20" x14ac:dyDescent="0.25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61"/>
      <c r="P143" s="27"/>
      <c r="Q143" s="27"/>
      <c r="R143" s="27"/>
      <c r="S143" s="27"/>
      <c r="T143" s="27"/>
    </row>
    <row r="144" spans="2:20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89"/>
      <c r="P144" s="25"/>
      <c r="Q144" s="25"/>
      <c r="R144" s="27"/>
      <c r="S144" s="27"/>
      <c r="T144" s="27"/>
    </row>
    <row r="145" spans="2:20" x14ac:dyDescent="0.25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61"/>
      <c r="P145" s="27"/>
      <c r="Q145" s="27"/>
      <c r="R145" s="27"/>
      <c r="S145" s="27"/>
      <c r="T145" s="27"/>
    </row>
    <row r="146" spans="2:20" x14ac:dyDescent="0.25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61"/>
      <c r="P146" s="27"/>
      <c r="Q146" s="27"/>
      <c r="R146" s="27"/>
      <c r="S146" s="27"/>
      <c r="T146" s="27"/>
    </row>
    <row r="147" spans="2:20" x14ac:dyDescent="0.25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61"/>
      <c r="P147" s="27"/>
      <c r="Q147" s="27"/>
      <c r="R147" s="27"/>
      <c r="S147" s="27"/>
      <c r="T147" s="27"/>
    </row>
    <row r="148" spans="2:20" s="11" customFormat="1" x14ac:dyDescent="0.25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61"/>
      <c r="P148" s="27"/>
      <c r="Q148" s="27"/>
      <c r="R148" s="25"/>
      <c r="S148" s="25"/>
      <c r="T148" s="25"/>
    </row>
    <row r="149" spans="2:20" x14ac:dyDescent="0.25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61"/>
      <c r="P149" s="27"/>
      <c r="Q149" s="27"/>
      <c r="R149" s="27"/>
      <c r="S149" s="27"/>
      <c r="T149" s="27"/>
    </row>
    <row r="150" spans="2:20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89"/>
      <c r="P150" s="25"/>
      <c r="Q150" s="25"/>
      <c r="R150" s="27"/>
      <c r="S150" s="27"/>
      <c r="T150" s="27"/>
    </row>
    <row r="151" spans="2:20" x14ac:dyDescent="0.25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x14ac:dyDescent="0.25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x14ac:dyDescent="0.25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x14ac:dyDescent="0.25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x14ac:dyDescent="0.25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x14ac:dyDescent="0.25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x14ac:dyDescent="0.25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s="11" customFormat="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</row>
    <row r="159" spans="2:20" x14ac:dyDescent="0.25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x14ac:dyDescent="0.25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x14ac:dyDescent="0.25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x14ac:dyDescent="0.25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x14ac:dyDescent="0.25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6" spans="2:20" s="11" customFormat="1" x14ac:dyDescent="0.25"/>
    <row r="172" spans="2:20" s="11" customFormat="1" x14ac:dyDescent="0.25"/>
  </sheetData>
  <mergeCells count="25">
    <mergeCell ref="C84:E84"/>
    <mergeCell ref="F84:H84"/>
    <mergeCell ref="I84:K84"/>
    <mergeCell ref="L84:N84"/>
    <mergeCell ref="O84:Q84"/>
    <mergeCell ref="C67:E67"/>
    <mergeCell ref="F67:H67"/>
    <mergeCell ref="I67:K67"/>
    <mergeCell ref="L67:N67"/>
    <mergeCell ref="O67:Q67"/>
    <mergeCell ref="C48:E48"/>
    <mergeCell ref="F48:H48"/>
    <mergeCell ref="I48:K48"/>
    <mergeCell ref="L48:N48"/>
    <mergeCell ref="O48:Q48"/>
    <mergeCell ref="C36:E36"/>
    <mergeCell ref="F36:H36"/>
    <mergeCell ref="I36:K36"/>
    <mergeCell ref="L36:N36"/>
    <mergeCell ref="O36:Q36"/>
    <mergeCell ref="C113:E113"/>
    <mergeCell ref="F113:H113"/>
    <mergeCell ref="I113:K113"/>
    <mergeCell ref="L113:N113"/>
    <mergeCell ref="O113:Q1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C69" sqref="C69"/>
    </sheetView>
  </sheetViews>
  <sheetFormatPr defaultRowHeight="15" x14ac:dyDescent="0.25"/>
  <cols>
    <col min="1" max="1" width="27.28515625" customWidth="1"/>
    <col min="3" max="3" width="10" customWidth="1"/>
  </cols>
  <sheetData>
    <row r="1" spans="1:25" ht="18.75" x14ac:dyDescent="0.3">
      <c r="A1" s="21" t="s">
        <v>169</v>
      </c>
    </row>
    <row r="2" spans="1:25" x14ac:dyDescent="0.25">
      <c r="A2" s="22" t="s">
        <v>55</v>
      </c>
    </row>
    <row r="3" spans="1:25" x14ac:dyDescent="0.25">
      <c r="A3" s="22" t="s">
        <v>168</v>
      </c>
    </row>
    <row r="8" spans="1:25" x14ac:dyDescent="0.25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70</v>
      </c>
      <c r="P8" t="s">
        <v>71</v>
      </c>
      <c r="Q8" t="s">
        <v>72</v>
      </c>
      <c r="R8" t="s">
        <v>73</v>
      </c>
      <c r="S8" t="s">
        <v>74</v>
      </c>
      <c r="T8" t="s">
        <v>75</v>
      </c>
      <c r="U8" t="s">
        <v>76</v>
      </c>
      <c r="V8" t="s">
        <v>77</v>
      </c>
      <c r="W8" t="s">
        <v>78</v>
      </c>
      <c r="X8" t="s">
        <v>79</v>
      </c>
      <c r="Y8" s="12" t="s">
        <v>167</v>
      </c>
    </row>
    <row r="9" spans="1:25" x14ac:dyDescent="0.25">
      <c r="A9" t="s">
        <v>80</v>
      </c>
      <c r="B9">
        <v>3140</v>
      </c>
      <c r="C9">
        <v>3092</v>
      </c>
      <c r="D9">
        <v>3087</v>
      </c>
      <c r="E9">
        <v>3152</v>
      </c>
      <c r="F9">
        <v>3069</v>
      </c>
      <c r="G9">
        <v>2841</v>
      </c>
      <c r="H9">
        <v>2643</v>
      </c>
      <c r="I9">
        <v>2464</v>
      </c>
      <c r="J9">
        <v>2306</v>
      </c>
      <c r="K9">
        <v>2446</v>
      </c>
      <c r="L9">
        <v>2554</v>
      </c>
      <c r="M9">
        <v>2680</v>
      </c>
      <c r="N9">
        <v>2783</v>
      </c>
      <c r="O9">
        <v>2918</v>
      </c>
      <c r="P9">
        <v>2873</v>
      </c>
      <c r="Q9">
        <v>2693</v>
      </c>
      <c r="R9">
        <v>2539</v>
      </c>
      <c r="S9">
        <v>2445</v>
      </c>
      <c r="T9">
        <v>2461</v>
      </c>
      <c r="U9">
        <v>2490</v>
      </c>
      <c r="V9">
        <v>2541</v>
      </c>
      <c r="W9">
        <v>2512</v>
      </c>
      <c r="X9">
        <v>2463</v>
      </c>
      <c r="Y9">
        <v>2454</v>
      </c>
    </row>
    <row r="10" spans="1:25" x14ac:dyDescent="0.25">
      <c r="A10" t="s">
        <v>81</v>
      </c>
      <c r="B10">
        <v>2499</v>
      </c>
      <c r="C10">
        <v>2439</v>
      </c>
      <c r="D10">
        <v>2476</v>
      </c>
      <c r="E10">
        <v>2510</v>
      </c>
      <c r="F10">
        <v>2413</v>
      </c>
      <c r="G10">
        <v>2318</v>
      </c>
      <c r="H10">
        <v>2177</v>
      </c>
      <c r="I10">
        <v>2055</v>
      </c>
      <c r="J10">
        <v>2050</v>
      </c>
      <c r="K10">
        <v>1970</v>
      </c>
      <c r="L10">
        <v>2057</v>
      </c>
      <c r="M10">
        <v>2117</v>
      </c>
      <c r="N10">
        <v>2259</v>
      </c>
      <c r="O10">
        <v>2316</v>
      </c>
      <c r="P10">
        <v>2316</v>
      </c>
      <c r="Q10">
        <v>2263</v>
      </c>
      <c r="R10">
        <v>2249</v>
      </c>
      <c r="S10">
        <v>2262</v>
      </c>
      <c r="T10">
        <v>2229</v>
      </c>
      <c r="U10">
        <v>2184</v>
      </c>
      <c r="V10">
        <v>2193</v>
      </c>
      <c r="W10">
        <v>2285</v>
      </c>
      <c r="X10">
        <v>2301</v>
      </c>
      <c r="Y10">
        <v>2174</v>
      </c>
    </row>
    <row r="11" spans="1:25" x14ac:dyDescent="0.25">
      <c r="A11" t="s">
        <v>82</v>
      </c>
      <c r="B11">
        <v>1902</v>
      </c>
      <c r="C11">
        <v>1993</v>
      </c>
      <c r="D11">
        <v>2024</v>
      </c>
      <c r="E11">
        <v>2159</v>
      </c>
      <c r="F11">
        <v>2191</v>
      </c>
      <c r="G11">
        <v>2254</v>
      </c>
      <c r="H11">
        <v>2193</v>
      </c>
      <c r="I11">
        <v>2203</v>
      </c>
      <c r="J11">
        <v>2199</v>
      </c>
      <c r="K11">
        <v>2164</v>
      </c>
      <c r="L11">
        <v>2234</v>
      </c>
      <c r="M11">
        <v>2264</v>
      </c>
      <c r="N11">
        <v>2311</v>
      </c>
      <c r="O11">
        <v>2313</v>
      </c>
      <c r="P11">
        <v>2315</v>
      </c>
      <c r="Q11">
        <v>2295</v>
      </c>
      <c r="R11">
        <v>2305</v>
      </c>
      <c r="S11">
        <v>2256</v>
      </c>
      <c r="T11">
        <v>2240</v>
      </c>
      <c r="U11">
        <v>2125</v>
      </c>
      <c r="V11">
        <v>2151</v>
      </c>
      <c r="W11">
        <v>2131</v>
      </c>
      <c r="X11">
        <v>2103</v>
      </c>
      <c r="Y11">
        <v>2134</v>
      </c>
    </row>
    <row r="12" spans="1:25" x14ac:dyDescent="0.25">
      <c r="A12" t="s">
        <v>83</v>
      </c>
      <c r="B12">
        <v>2255</v>
      </c>
      <c r="C12">
        <v>2239</v>
      </c>
      <c r="D12">
        <v>2254</v>
      </c>
      <c r="E12">
        <v>2239</v>
      </c>
      <c r="F12">
        <v>2289</v>
      </c>
      <c r="G12">
        <v>2191</v>
      </c>
      <c r="H12">
        <v>2130</v>
      </c>
      <c r="I12">
        <v>1961</v>
      </c>
      <c r="J12">
        <v>1846</v>
      </c>
      <c r="K12">
        <v>1790</v>
      </c>
      <c r="L12">
        <v>1752</v>
      </c>
      <c r="M12">
        <v>1806</v>
      </c>
      <c r="N12">
        <v>1804</v>
      </c>
      <c r="O12">
        <v>1726</v>
      </c>
      <c r="P12">
        <v>1707</v>
      </c>
      <c r="Q12">
        <v>1652</v>
      </c>
      <c r="R12">
        <v>1622</v>
      </c>
      <c r="S12">
        <v>1659</v>
      </c>
      <c r="T12">
        <v>1624</v>
      </c>
      <c r="U12">
        <v>1692</v>
      </c>
      <c r="V12">
        <v>1728</v>
      </c>
      <c r="W12">
        <v>1811</v>
      </c>
      <c r="X12">
        <v>1834</v>
      </c>
      <c r="Y12">
        <v>1682</v>
      </c>
    </row>
    <row r="13" spans="1:25" x14ac:dyDescent="0.25">
      <c r="A13" t="s">
        <v>84</v>
      </c>
      <c r="B13">
        <v>1693</v>
      </c>
      <c r="C13">
        <v>1662</v>
      </c>
      <c r="D13">
        <v>1695</v>
      </c>
      <c r="E13">
        <v>1735</v>
      </c>
      <c r="F13">
        <v>1718</v>
      </c>
      <c r="G13">
        <v>1595</v>
      </c>
      <c r="H13">
        <v>1518</v>
      </c>
      <c r="I13">
        <v>1520</v>
      </c>
      <c r="J13">
        <v>1603</v>
      </c>
      <c r="K13">
        <v>1641</v>
      </c>
      <c r="L13">
        <v>1814</v>
      </c>
      <c r="M13">
        <v>1820</v>
      </c>
      <c r="N13">
        <v>1995</v>
      </c>
      <c r="O13">
        <v>1923</v>
      </c>
      <c r="P13">
        <v>1944</v>
      </c>
      <c r="Q13">
        <v>1827</v>
      </c>
      <c r="R13">
        <v>1794</v>
      </c>
      <c r="S13">
        <v>1767</v>
      </c>
      <c r="T13">
        <v>1738</v>
      </c>
      <c r="U13">
        <v>1683</v>
      </c>
      <c r="V13">
        <v>1653</v>
      </c>
      <c r="W13">
        <v>1673</v>
      </c>
      <c r="X13">
        <v>1551</v>
      </c>
      <c r="Y13">
        <v>1506</v>
      </c>
    </row>
    <row r="14" spans="1:25" x14ac:dyDescent="0.25">
      <c r="A14" t="s">
        <v>85</v>
      </c>
      <c r="B14">
        <v>1965</v>
      </c>
      <c r="C14">
        <v>1932</v>
      </c>
      <c r="D14">
        <v>1952</v>
      </c>
      <c r="E14">
        <v>1921</v>
      </c>
      <c r="F14">
        <v>1866</v>
      </c>
      <c r="G14">
        <v>1867</v>
      </c>
      <c r="H14">
        <v>1807</v>
      </c>
      <c r="I14">
        <v>1655</v>
      </c>
      <c r="J14">
        <v>1577</v>
      </c>
      <c r="K14">
        <v>1604</v>
      </c>
      <c r="L14">
        <v>1558</v>
      </c>
      <c r="M14">
        <v>1603</v>
      </c>
      <c r="N14">
        <v>1591</v>
      </c>
      <c r="O14">
        <v>1647</v>
      </c>
      <c r="P14">
        <v>1581</v>
      </c>
      <c r="Q14">
        <v>1510</v>
      </c>
      <c r="R14">
        <v>1500</v>
      </c>
      <c r="S14">
        <v>1454</v>
      </c>
      <c r="T14">
        <v>1389</v>
      </c>
      <c r="U14">
        <v>1377</v>
      </c>
      <c r="V14">
        <v>1332</v>
      </c>
      <c r="W14">
        <v>1327</v>
      </c>
      <c r="X14">
        <v>1192</v>
      </c>
      <c r="Y14">
        <v>1084</v>
      </c>
    </row>
    <row r="15" spans="1:25" x14ac:dyDescent="0.25">
      <c r="A15" t="s">
        <v>86</v>
      </c>
      <c r="B15">
        <v>1242</v>
      </c>
      <c r="C15">
        <v>1253</v>
      </c>
      <c r="D15">
        <v>1275</v>
      </c>
      <c r="E15">
        <v>1329</v>
      </c>
      <c r="F15">
        <v>1332</v>
      </c>
      <c r="G15">
        <v>1297</v>
      </c>
      <c r="H15">
        <v>1211</v>
      </c>
      <c r="I15">
        <v>1216</v>
      </c>
      <c r="J15">
        <v>1120</v>
      </c>
      <c r="K15">
        <v>1117</v>
      </c>
      <c r="L15">
        <v>1201</v>
      </c>
      <c r="M15">
        <v>1258</v>
      </c>
      <c r="N15">
        <v>1250</v>
      </c>
      <c r="O15">
        <v>1221</v>
      </c>
      <c r="P15">
        <v>1181</v>
      </c>
      <c r="Q15">
        <v>1205</v>
      </c>
      <c r="R15">
        <v>1153</v>
      </c>
      <c r="S15">
        <v>1077</v>
      </c>
      <c r="T15">
        <v>1104</v>
      </c>
      <c r="U15">
        <v>1133</v>
      </c>
      <c r="V15">
        <v>1117</v>
      </c>
      <c r="W15">
        <v>1092</v>
      </c>
      <c r="X15">
        <v>1102</v>
      </c>
      <c r="Y15">
        <v>1076</v>
      </c>
    </row>
    <row r="16" spans="1:25" x14ac:dyDescent="0.25">
      <c r="A16" t="s">
        <v>87</v>
      </c>
      <c r="B16">
        <v>1044</v>
      </c>
      <c r="C16">
        <v>1059</v>
      </c>
      <c r="D16">
        <v>1112</v>
      </c>
      <c r="E16">
        <v>1148</v>
      </c>
      <c r="F16">
        <v>1077</v>
      </c>
      <c r="G16">
        <v>1030</v>
      </c>
      <c r="H16">
        <v>1029</v>
      </c>
      <c r="I16">
        <v>994</v>
      </c>
      <c r="J16">
        <v>978</v>
      </c>
      <c r="K16">
        <v>1032</v>
      </c>
      <c r="L16">
        <v>1130</v>
      </c>
      <c r="M16">
        <v>1161</v>
      </c>
      <c r="N16">
        <v>1174</v>
      </c>
      <c r="O16">
        <v>1164</v>
      </c>
      <c r="P16">
        <v>1140</v>
      </c>
      <c r="Q16">
        <v>1157</v>
      </c>
      <c r="R16">
        <v>1144</v>
      </c>
      <c r="S16">
        <v>1113</v>
      </c>
      <c r="T16">
        <v>1096</v>
      </c>
      <c r="U16">
        <v>1128</v>
      </c>
      <c r="V16">
        <v>1135</v>
      </c>
      <c r="W16">
        <v>1095</v>
      </c>
      <c r="X16">
        <v>1070</v>
      </c>
      <c r="Y16">
        <v>1017</v>
      </c>
    </row>
    <row r="17" spans="1:25" x14ac:dyDescent="0.25">
      <c r="A17" t="s">
        <v>88</v>
      </c>
      <c r="B17">
        <v>1111</v>
      </c>
      <c r="C17">
        <v>1179</v>
      </c>
      <c r="D17">
        <v>1156</v>
      </c>
      <c r="E17">
        <v>1262</v>
      </c>
      <c r="F17">
        <v>1253</v>
      </c>
      <c r="G17">
        <v>1165</v>
      </c>
      <c r="H17">
        <v>1140</v>
      </c>
      <c r="I17">
        <v>1120</v>
      </c>
      <c r="J17">
        <v>1083</v>
      </c>
      <c r="K17">
        <v>1081</v>
      </c>
      <c r="L17">
        <v>1104</v>
      </c>
      <c r="M17">
        <v>1089</v>
      </c>
      <c r="N17">
        <v>1134</v>
      </c>
      <c r="O17">
        <v>1107</v>
      </c>
      <c r="P17">
        <v>1090</v>
      </c>
      <c r="Q17">
        <v>988</v>
      </c>
      <c r="R17">
        <v>921</v>
      </c>
      <c r="S17">
        <v>839</v>
      </c>
      <c r="T17">
        <v>795</v>
      </c>
      <c r="U17">
        <v>783</v>
      </c>
      <c r="V17">
        <v>864</v>
      </c>
      <c r="W17">
        <v>864</v>
      </c>
      <c r="X17">
        <v>890</v>
      </c>
      <c r="Y17">
        <v>843</v>
      </c>
    </row>
    <row r="18" spans="1:25" x14ac:dyDescent="0.25">
      <c r="A18" t="s">
        <v>1</v>
      </c>
      <c r="B18">
        <v>827</v>
      </c>
      <c r="C18">
        <v>806</v>
      </c>
      <c r="D18">
        <v>790</v>
      </c>
      <c r="E18">
        <v>773</v>
      </c>
      <c r="F18">
        <v>745</v>
      </c>
      <c r="G18">
        <v>682</v>
      </c>
      <c r="H18">
        <v>643</v>
      </c>
      <c r="I18">
        <v>629</v>
      </c>
      <c r="J18">
        <v>644</v>
      </c>
      <c r="K18">
        <v>654</v>
      </c>
      <c r="L18">
        <v>676</v>
      </c>
      <c r="M18">
        <v>672</v>
      </c>
      <c r="N18">
        <v>666</v>
      </c>
      <c r="O18">
        <v>638</v>
      </c>
      <c r="P18">
        <v>629</v>
      </c>
      <c r="Q18">
        <v>542</v>
      </c>
      <c r="R18">
        <v>510</v>
      </c>
      <c r="S18">
        <v>493</v>
      </c>
      <c r="T18">
        <v>509</v>
      </c>
      <c r="U18">
        <v>526</v>
      </c>
      <c r="V18">
        <v>523</v>
      </c>
      <c r="W18">
        <v>501</v>
      </c>
      <c r="X18">
        <v>520</v>
      </c>
      <c r="Y18">
        <v>519</v>
      </c>
    </row>
    <row r="19" spans="1:25" x14ac:dyDescent="0.25">
      <c r="A19" t="s">
        <v>89</v>
      </c>
      <c r="B19">
        <v>428</v>
      </c>
      <c r="C19">
        <v>479</v>
      </c>
      <c r="D19">
        <v>499</v>
      </c>
      <c r="E19">
        <v>519</v>
      </c>
      <c r="F19">
        <v>521</v>
      </c>
      <c r="G19">
        <v>504</v>
      </c>
      <c r="H19">
        <v>520</v>
      </c>
      <c r="I19">
        <v>485</v>
      </c>
      <c r="J19">
        <v>478</v>
      </c>
      <c r="K19">
        <v>504</v>
      </c>
      <c r="L19">
        <v>521</v>
      </c>
      <c r="M19">
        <v>514</v>
      </c>
      <c r="N19">
        <v>524</v>
      </c>
      <c r="O19">
        <v>511</v>
      </c>
      <c r="P19">
        <v>533</v>
      </c>
      <c r="Q19">
        <v>533</v>
      </c>
      <c r="R19">
        <v>520</v>
      </c>
      <c r="S19">
        <v>513</v>
      </c>
      <c r="T19">
        <v>488</v>
      </c>
      <c r="U19">
        <v>501</v>
      </c>
      <c r="V19">
        <v>511</v>
      </c>
      <c r="W19">
        <v>517</v>
      </c>
      <c r="X19">
        <v>509</v>
      </c>
      <c r="Y19">
        <v>476</v>
      </c>
    </row>
    <row r="20" spans="1:25" x14ac:dyDescent="0.25">
      <c r="A20" t="s">
        <v>165</v>
      </c>
      <c r="B20">
        <v>111</v>
      </c>
      <c r="C20">
        <v>167</v>
      </c>
      <c r="D20">
        <v>226</v>
      </c>
      <c r="E20">
        <v>309</v>
      </c>
      <c r="F20">
        <v>353</v>
      </c>
      <c r="G20">
        <v>342</v>
      </c>
      <c r="H20">
        <v>387</v>
      </c>
      <c r="I20">
        <v>435</v>
      </c>
      <c r="J20">
        <v>467</v>
      </c>
      <c r="K20">
        <v>467</v>
      </c>
      <c r="L20">
        <v>460</v>
      </c>
      <c r="M20">
        <v>444</v>
      </c>
      <c r="N20">
        <v>479</v>
      </c>
      <c r="O20">
        <v>459</v>
      </c>
      <c r="P20">
        <v>425</v>
      </c>
      <c r="Q20">
        <v>403</v>
      </c>
      <c r="R20">
        <v>408</v>
      </c>
      <c r="S20">
        <v>409</v>
      </c>
      <c r="T20">
        <v>409</v>
      </c>
      <c r="U20">
        <v>420</v>
      </c>
      <c r="V20">
        <v>444</v>
      </c>
      <c r="W20">
        <v>452</v>
      </c>
      <c r="X20">
        <v>453</v>
      </c>
      <c r="Y20">
        <v>450</v>
      </c>
    </row>
    <row r="21" spans="1:25" x14ac:dyDescent="0.25">
      <c r="A21" t="s">
        <v>90</v>
      </c>
      <c r="L21">
        <v>274</v>
      </c>
      <c r="M21">
        <v>289</v>
      </c>
      <c r="N21">
        <v>284</v>
      </c>
      <c r="O21">
        <v>277</v>
      </c>
      <c r="P21">
        <v>273</v>
      </c>
      <c r="Q21">
        <v>261</v>
      </c>
      <c r="R21">
        <v>253</v>
      </c>
      <c r="S21">
        <v>262</v>
      </c>
      <c r="T21">
        <v>280</v>
      </c>
      <c r="U21">
        <v>276</v>
      </c>
      <c r="V21">
        <v>278</v>
      </c>
      <c r="W21">
        <v>292</v>
      </c>
      <c r="X21">
        <v>273</v>
      </c>
      <c r="Y21">
        <v>270</v>
      </c>
    </row>
    <row r="22" spans="1:25" x14ac:dyDescent="0.25">
      <c r="A22" t="s">
        <v>166</v>
      </c>
      <c r="T22">
        <v>204</v>
      </c>
      <c r="U22">
        <v>237</v>
      </c>
      <c r="V22">
        <v>232</v>
      </c>
      <c r="W22">
        <v>240</v>
      </c>
      <c r="X22">
        <v>247</v>
      </c>
      <c r="Y22">
        <v>259</v>
      </c>
    </row>
    <row r="23" spans="1:25" x14ac:dyDescent="0.25">
      <c r="A23" t="s">
        <v>91</v>
      </c>
      <c r="B23">
        <v>98</v>
      </c>
      <c r="C23">
        <v>148</v>
      </c>
      <c r="D23">
        <v>190</v>
      </c>
      <c r="E23">
        <v>219</v>
      </c>
      <c r="F23">
        <v>232</v>
      </c>
      <c r="G23">
        <v>224</v>
      </c>
      <c r="H23">
        <v>233</v>
      </c>
      <c r="I23">
        <v>209</v>
      </c>
      <c r="J23">
        <v>209</v>
      </c>
      <c r="K23">
        <v>228</v>
      </c>
      <c r="L23">
        <v>226</v>
      </c>
      <c r="M23">
        <v>214</v>
      </c>
      <c r="N23">
        <v>246</v>
      </c>
      <c r="O23">
        <v>243</v>
      </c>
      <c r="P23">
        <v>246</v>
      </c>
      <c r="Q23">
        <v>240</v>
      </c>
      <c r="R23">
        <v>229</v>
      </c>
      <c r="S23">
        <v>215</v>
      </c>
      <c r="T23">
        <v>204</v>
      </c>
      <c r="U23">
        <v>200</v>
      </c>
      <c r="V23">
        <v>218</v>
      </c>
      <c r="W23">
        <v>223</v>
      </c>
      <c r="X23">
        <v>222</v>
      </c>
      <c r="Y23">
        <v>219</v>
      </c>
    </row>
    <row r="24" spans="1:25" x14ac:dyDescent="0.25">
      <c r="A24" t="s">
        <v>92</v>
      </c>
      <c r="G24">
        <v>115</v>
      </c>
      <c r="H24">
        <v>130</v>
      </c>
      <c r="I24">
        <v>136</v>
      </c>
      <c r="J24">
        <v>142</v>
      </c>
      <c r="K24">
        <v>188</v>
      </c>
      <c r="L24">
        <v>218</v>
      </c>
      <c r="M24">
        <v>210</v>
      </c>
      <c r="N24">
        <v>210</v>
      </c>
      <c r="O24">
        <v>168</v>
      </c>
      <c r="P24">
        <v>137</v>
      </c>
      <c r="Q24">
        <v>147</v>
      </c>
      <c r="R24">
        <v>162</v>
      </c>
      <c r="S24">
        <v>172</v>
      </c>
      <c r="T24">
        <v>165</v>
      </c>
      <c r="U24">
        <v>152</v>
      </c>
      <c r="V24">
        <v>157</v>
      </c>
      <c r="W24">
        <v>145</v>
      </c>
      <c r="X24">
        <v>152</v>
      </c>
      <c r="Y24">
        <v>156</v>
      </c>
    </row>
    <row r="25" spans="1:25" x14ac:dyDescent="0.25">
      <c r="A25" t="s">
        <v>93</v>
      </c>
      <c r="B25">
        <v>18682</v>
      </c>
      <c r="C25">
        <v>18974</v>
      </c>
      <c r="D25">
        <v>19451</v>
      </c>
      <c r="E25">
        <v>20123</v>
      </c>
      <c r="F25">
        <v>19965</v>
      </c>
      <c r="G25">
        <v>19261</v>
      </c>
      <c r="H25">
        <v>18607</v>
      </c>
      <c r="I25">
        <v>17907</v>
      </c>
      <c r="J25">
        <v>17563</v>
      </c>
      <c r="K25">
        <v>17737</v>
      </c>
      <c r="L25">
        <v>18397</v>
      </c>
      <c r="M25">
        <v>18840</v>
      </c>
      <c r="N25">
        <v>19591</v>
      </c>
      <c r="O25">
        <v>19611</v>
      </c>
      <c r="P25">
        <v>19439</v>
      </c>
      <c r="Q25">
        <v>18804</v>
      </c>
      <c r="R25">
        <v>18444</v>
      </c>
      <c r="S25">
        <v>18133</v>
      </c>
      <c r="T25">
        <v>17963</v>
      </c>
      <c r="U25">
        <v>18002</v>
      </c>
      <c r="V25">
        <v>18211</v>
      </c>
      <c r="W25">
        <v>18316</v>
      </c>
      <c r="X25">
        <v>18127</v>
      </c>
      <c r="Y25">
        <v>17595</v>
      </c>
    </row>
  </sheetData>
  <sortState ref="C49:AA66">
    <sortCondition descending="1" ref="AA49:AA66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A60" sqref="A60"/>
    </sheetView>
  </sheetViews>
  <sheetFormatPr defaultRowHeight="15" x14ac:dyDescent="0.25"/>
  <cols>
    <col min="1" max="1" width="28.5703125" customWidth="1"/>
  </cols>
  <sheetData>
    <row r="1" spans="1:16" ht="18.75" x14ac:dyDescent="0.3">
      <c r="A1" s="42" t="s">
        <v>213</v>
      </c>
    </row>
    <row r="2" spans="1:16" x14ac:dyDescent="0.25">
      <c r="A2" s="22" t="s">
        <v>214</v>
      </c>
    </row>
    <row r="5" spans="1:16" ht="27" customHeight="1" x14ac:dyDescent="0.25">
      <c r="A5" s="36" t="s">
        <v>156</v>
      </c>
      <c r="B5" s="144">
        <v>2020</v>
      </c>
      <c r="C5" s="144"/>
      <c r="D5" s="144"/>
      <c r="E5" s="144">
        <v>2021</v>
      </c>
      <c r="F5" s="144"/>
      <c r="G5" s="144"/>
      <c r="H5" s="144">
        <v>2022</v>
      </c>
      <c r="I5" s="144"/>
      <c r="J5" s="144"/>
      <c r="K5" s="144">
        <v>2023</v>
      </c>
      <c r="L5" s="144"/>
      <c r="M5" s="144"/>
      <c r="N5" s="144">
        <v>2024</v>
      </c>
      <c r="O5" s="144"/>
      <c r="P5" s="144"/>
    </row>
    <row r="6" spans="1:16" x14ac:dyDescent="0.25">
      <c r="A6" s="43"/>
      <c r="B6" s="36" t="s">
        <v>131</v>
      </c>
      <c r="C6" s="36" t="s">
        <v>132</v>
      </c>
      <c r="D6" s="36" t="s">
        <v>133</v>
      </c>
      <c r="E6" s="36" t="s">
        <v>131</v>
      </c>
      <c r="F6" s="36" t="s">
        <v>132</v>
      </c>
      <c r="G6" s="36" t="s">
        <v>133</v>
      </c>
      <c r="H6" s="36" t="s">
        <v>131</v>
      </c>
      <c r="I6" s="36" t="s">
        <v>132</v>
      </c>
      <c r="J6" s="36" t="s">
        <v>133</v>
      </c>
      <c r="K6" s="36" t="s">
        <v>131</v>
      </c>
      <c r="L6" s="36" t="s">
        <v>132</v>
      </c>
      <c r="M6" s="36" t="s">
        <v>133</v>
      </c>
      <c r="N6" s="36" t="s">
        <v>131</v>
      </c>
      <c r="O6" s="36" t="s">
        <v>132</v>
      </c>
      <c r="P6" s="36" t="s">
        <v>133</v>
      </c>
    </row>
    <row r="7" spans="1:16" x14ac:dyDescent="0.25">
      <c r="A7" s="44" t="s">
        <v>25</v>
      </c>
      <c r="B7" s="45">
        <v>10</v>
      </c>
      <c r="C7" s="45">
        <v>14</v>
      </c>
      <c r="D7" s="45">
        <v>24</v>
      </c>
      <c r="E7" s="45">
        <v>23</v>
      </c>
      <c r="F7" s="45">
        <v>22</v>
      </c>
      <c r="G7" s="45">
        <v>45</v>
      </c>
      <c r="H7" s="45">
        <v>20</v>
      </c>
      <c r="I7" s="45">
        <v>13</v>
      </c>
      <c r="J7" s="45">
        <v>33</v>
      </c>
      <c r="K7" s="45">
        <v>25</v>
      </c>
      <c r="L7" s="45">
        <v>16</v>
      </c>
      <c r="M7" s="45">
        <v>41</v>
      </c>
      <c r="N7" s="45">
        <v>23</v>
      </c>
      <c r="O7" s="45">
        <v>23</v>
      </c>
      <c r="P7" s="45">
        <v>46</v>
      </c>
    </row>
    <row r="8" spans="1:16" x14ac:dyDescent="0.25">
      <c r="A8" t="s">
        <v>98</v>
      </c>
      <c r="B8">
        <v>1</v>
      </c>
      <c r="C8">
        <v>2</v>
      </c>
      <c r="D8">
        <v>3</v>
      </c>
      <c r="E8">
        <v>2</v>
      </c>
      <c r="G8">
        <v>2</v>
      </c>
      <c r="K8">
        <v>1</v>
      </c>
      <c r="L8">
        <v>1</v>
      </c>
      <c r="M8">
        <v>2</v>
      </c>
      <c r="O8">
        <v>2</v>
      </c>
      <c r="P8">
        <v>2</v>
      </c>
    </row>
    <row r="9" spans="1:16" x14ac:dyDescent="0.25">
      <c r="A9" t="s">
        <v>99</v>
      </c>
      <c r="B9">
        <v>1</v>
      </c>
      <c r="C9">
        <v>2</v>
      </c>
      <c r="D9">
        <v>3</v>
      </c>
      <c r="E9">
        <v>5</v>
      </c>
      <c r="F9">
        <v>3</v>
      </c>
      <c r="G9">
        <v>8</v>
      </c>
      <c r="H9">
        <v>4</v>
      </c>
      <c r="I9">
        <v>1</v>
      </c>
      <c r="J9">
        <v>5</v>
      </c>
      <c r="K9">
        <v>2</v>
      </c>
      <c r="M9">
        <v>2</v>
      </c>
      <c r="O9">
        <v>2</v>
      </c>
      <c r="P9">
        <v>2</v>
      </c>
    </row>
    <row r="10" spans="1:16" x14ac:dyDescent="0.25">
      <c r="A10" t="s">
        <v>100</v>
      </c>
      <c r="B10">
        <v>2</v>
      </c>
      <c r="C10">
        <v>2</v>
      </c>
      <c r="D10">
        <v>4</v>
      </c>
      <c r="E10">
        <v>5</v>
      </c>
      <c r="F10">
        <v>1</v>
      </c>
      <c r="G10">
        <v>6</v>
      </c>
      <c r="H10">
        <v>3</v>
      </c>
      <c r="I10">
        <v>1</v>
      </c>
      <c r="J10">
        <v>4</v>
      </c>
      <c r="K10">
        <v>1</v>
      </c>
      <c r="L10">
        <v>2</v>
      </c>
      <c r="M10">
        <v>3</v>
      </c>
      <c r="N10">
        <v>3</v>
      </c>
      <c r="O10">
        <v>4</v>
      </c>
      <c r="P10">
        <v>7</v>
      </c>
    </row>
    <row r="11" spans="1:16" x14ac:dyDescent="0.25">
      <c r="A11" t="s">
        <v>101</v>
      </c>
      <c r="B11">
        <v>2</v>
      </c>
      <c r="C11">
        <v>1</v>
      </c>
      <c r="D11">
        <v>3</v>
      </c>
      <c r="E11">
        <v>1</v>
      </c>
      <c r="F11">
        <v>5</v>
      </c>
      <c r="G11">
        <v>6</v>
      </c>
      <c r="H11">
        <v>2</v>
      </c>
      <c r="I11">
        <v>1</v>
      </c>
      <c r="J11">
        <v>3</v>
      </c>
      <c r="K11">
        <v>7</v>
      </c>
      <c r="L11">
        <v>2</v>
      </c>
      <c r="M11">
        <v>9</v>
      </c>
      <c r="N11">
        <v>5</v>
      </c>
      <c r="O11">
        <v>4</v>
      </c>
      <c r="P11">
        <v>9</v>
      </c>
    </row>
    <row r="12" spans="1:16" x14ac:dyDescent="0.25">
      <c r="A12" t="s">
        <v>102</v>
      </c>
      <c r="C12">
        <v>2</v>
      </c>
      <c r="D12">
        <v>2</v>
      </c>
      <c r="E12">
        <v>2</v>
      </c>
      <c r="F12">
        <v>2</v>
      </c>
      <c r="G12">
        <v>4</v>
      </c>
      <c r="I12">
        <v>4</v>
      </c>
      <c r="J12">
        <v>4</v>
      </c>
      <c r="K12">
        <v>3</v>
      </c>
      <c r="L12">
        <v>1</v>
      </c>
      <c r="M12">
        <v>4</v>
      </c>
      <c r="N12">
        <v>3</v>
      </c>
      <c r="O12">
        <v>2</v>
      </c>
      <c r="P12">
        <v>5</v>
      </c>
    </row>
    <row r="13" spans="1:16" x14ac:dyDescent="0.25">
      <c r="A13" t="s">
        <v>103</v>
      </c>
      <c r="E13">
        <v>1</v>
      </c>
      <c r="F13">
        <v>2</v>
      </c>
      <c r="G13">
        <v>3</v>
      </c>
      <c r="H13">
        <v>3</v>
      </c>
      <c r="I13">
        <v>3</v>
      </c>
      <c r="J13">
        <v>6</v>
      </c>
      <c r="K13">
        <v>2</v>
      </c>
      <c r="M13">
        <v>2</v>
      </c>
      <c r="N13">
        <v>3</v>
      </c>
      <c r="O13">
        <v>2</v>
      </c>
      <c r="P13">
        <v>5</v>
      </c>
    </row>
    <row r="14" spans="1:16" x14ac:dyDescent="0.25">
      <c r="A14" t="s">
        <v>104</v>
      </c>
      <c r="B14">
        <v>2</v>
      </c>
      <c r="D14">
        <v>2</v>
      </c>
      <c r="F14">
        <v>2</v>
      </c>
      <c r="G14">
        <v>2</v>
      </c>
      <c r="H14">
        <v>1</v>
      </c>
      <c r="J14">
        <v>1</v>
      </c>
      <c r="L14">
        <v>1</v>
      </c>
      <c r="M14">
        <v>1</v>
      </c>
      <c r="N14">
        <v>4</v>
      </c>
      <c r="O14">
        <v>1</v>
      </c>
      <c r="P14">
        <v>5</v>
      </c>
    </row>
    <row r="15" spans="1:16" x14ac:dyDescent="0.25">
      <c r="A15" t="s">
        <v>105</v>
      </c>
      <c r="C15">
        <v>1</v>
      </c>
      <c r="D15">
        <v>1</v>
      </c>
      <c r="E15">
        <v>4</v>
      </c>
      <c r="F15">
        <v>2</v>
      </c>
      <c r="G15">
        <v>6</v>
      </c>
      <c r="H15">
        <v>2</v>
      </c>
      <c r="I15">
        <v>1</v>
      </c>
      <c r="J15">
        <v>3</v>
      </c>
      <c r="K15">
        <v>2</v>
      </c>
      <c r="L15">
        <v>3</v>
      </c>
      <c r="M15">
        <v>5</v>
      </c>
      <c r="N15">
        <v>1</v>
      </c>
      <c r="P15">
        <v>1</v>
      </c>
    </row>
    <row r="16" spans="1:16" x14ac:dyDescent="0.25">
      <c r="A16" t="s">
        <v>117</v>
      </c>
      <c r="C16">
        <v>1</v>
      </c>
      <c r="D16">
        <v>1</v>
      </c>
      <c r="H16">
        <v>1</v>
      </c>
      <c r="J16">
        <v>1</v>
      </c>
      <c r="K16">
        <v>1</v>
      </c>
      <c r="M16">
        <v>1</v>
      </c>
    </row>
    <row r="17" spans="1:16" x14ac:dyDescent="0.25">
      <c r="A17" t="s">
        <v>106</v>
      </c>
      <c r="B17">
        <v>1</v>
      </c>
      <c r="C17">
        <v>1</v>
      </c>
      <c r="D17">
        <v>2</v>
      </c>
      <c r="E17">
        <v>1</v>
      </c>
      <c r="F17">
        <v>1</v>
      </c>
      <c r="G17">
        <v>2</v>
      </c>
      <c r="H17">
        <v>4</v>
      </c>
      <c r="I17">
        <v>2</v>
      </c>
      <c r="J17">
        <v>6</v>
      </c>
      <c r="L17">
        <v>3</v>
      </c>
      <c r="M17">
        <v>3</v>
      </c>
      <c r="N17">
        <v>4</v>
      </c>
      <c r="O17">
        <v>1</v>
      </c>
      <c r="P17">
        <v>5</v>
      </c>
    </row>
    <row r="18" spans="1:16" x14ac:dyDescent="0.25">
      <c r="A18" t="s">
        <v>107</v>
      </c>
      <c r="B18">
        <v>1</v>
      </c>
      <c r="C18">
        <v>2</v>
      </c>
      <c r="D18">
        <v>3</v>
      </c>
      <c r="E18">
        <v>2</v>
      </c>
      <c r="F18">
        <v>4</v>
      </c>
      <c r="G18">
        <v>6</v>
      </c>
      <c r="K18">
        <v>6</v>
      </c>
      <c r="L18">
        <v>3</v>
      </c>
      <c r="M18">
        <v>9</v>
      </c>
      <c r="O18">
        <v>5</v>
      </c>
      <c r="P18">
        <v>5</v>
      </c>
    </row>
    <row r="19" spans="1:16" x14ac:dyDescent="0.25">
      <c r="A19" s="44" t="s">
        <v>26</v>
      </c>
      <c r="B19" s="45">
        <v>5</v>
      </c>
      <c r="C19" s="45">
        <v>9</v>
      </c>
      <c r="D19" s="45">
        <v>14</v>
      </c>
      <c r="E19" s="45">
        <v>13</v>
      </c>
      <c r="F19" s="45">
        <v>8</v>
      </c>
      <c r="G19" s="45">
        <v>21</v>
      </c>
      <c r="H19" s="45">
        <v>7</v>
      </c>
      <c r="I19" s="45">
        <v>11</v>
      </c>
      <c r="J19" s="45">
        <v>18</v>
      </c>
      <c r="K19" s="45">
        <v>8</v>
      </c>
      <c r="L19" s="45">
        <v>9</v>
      </c>
      <c r="M19" s="45">
        <v>17</v>
      </c>
      <c r="N19" s="45">
        <v>14</v>
      </c>
      <c r="O19" s="45">
        <v>10</v>
      </c>
      <c r="P19" s="45">
        <v>24</v>
      </c>
    </row>
    <row r="20" spans="1:16" x14ac:dyDescent="0.25">
      <c r="A20" s="46" t="s">
        <v>108</v>
      </c>
      <c r="E20">
        <v>1</v>
      </c>
      <c r="G20">
        <v>1</v>
      </c>
    </row>
    <row r="21" spans="1:16" x14ac:dyDescent="0.25">
      <c r="A21" s="46" t="s">
        <v>109</v>
      </c>
      <c r="C21">
        <v>1</v>
      </c>
      <c r="D21">
        <v>1</v>
      </c>
      <c r="E21">
        <v>3</v>
      </c>
      <c r="F21">
        <v>1</v>
      </c>
      <c r="G21">
        <v>4</v>
      </c>
      <c r="H21">
        <v>2</v>
      </c>
      <c r="I21">
        <v>2</v>
      </c>
      <c r="J21">
        <v>4</v>
      </c>
      <c r="K21">
        <v>1</v>
      </c>
      <c r="L21">
        <v>1</v>
      </c>
      <c r="M21">
        <v>2</v>
      </c>
      <c r="N21">
        <v>2</v>
      </c>
      <c r="O21">
        <v>3</v>
      </c>
      <c r="P21">
        <v>5</v>
      </c>
    </row>
    <row r="22" spans="1:16" x14ac:dyDescent="0.25">
      <c r="A22" s="46" t="s">
        <v>110</v>
      </c>
      <c r="B22">
        <v>1</v>
      </c>
      <c r="C22">
        <v>1</v>
      </c>
      <c r="D22">
        <v>2</v>
      </c>
      <c r="E22">
        <v>2</v>
      </c>
      <c r="F22">
        <v>1</v>
      </c>
      <c r="G22">
        <v>3</v>
      </c>
      <c r="H22">
        <v>1</v>
      </c>
      <c r="I22">
        <v>1</v>
      </c>
      <c r="J22">
        <v>2</v>
      </c>
      <c r="N22">
        <v>2</v>
      </c>
      <c r="O22">
        <v>1</v>
      </c>
      <c r="P22">
        <v>3</v>
      </c>
    </row>
    <row r="23" spans="1:16" x14ac:dyDescent="0.25">
      <c r="A23" s="46" t="s">
        <v>111</v>
      </c>
      <c r="E23">
        <v>1</v>
      </c>
      <c r="F23">
        <v>1</v>
      </c>
      <c r="G23">
        <v>2</v>
      </c>
      <c r="I23">
        <v>1</v>
      </c>
      <c r="J23">
        <v>1</v>
      </c>
      <c r="L23">
        <v>4</v>
      </c>
      <c r="M23">
        <v>4</v>
      </c>
      <c r="N23">
        <v>2</v>
      </c>
      <c r="O23">
        <v>1</v>
      </c>
      <c r="P23">
        <v>3</v>
      </c>
    </row>
    <row r="24" spans="1:16" x14ac:dyDescent="0.25">
      <c r="A24" s="46" t="s">
        <v>112</v>
      </c>
      <c r="B24">
        <v>2</v>
      </c>
      <c r="C24">
        <v>3</v>
      </c>
      <c r="D24">
        <v>5</v>
      </c>
      <c r="F24">
        <v>3</v>
      </c>
      <c r="G24">
        <v>3</v>
      </c>
      <c r="H24">
        <v>1</v>
      </c>
      <c r="I24">
        <v>1</v>
      </c>
      <c r="J24">
        <v>2</v>
      </c>
      <c r="K24">
        <v>2</v>
      </c>
      <c r="M24">
        <v>2</v>
      </c>
      <c r="N24">
        <v>4</v>
      </c>
      <c r="O24">
        <v>2</v>
      </c>
      <c r="P24">
        <v>6</v>
      </c>
    </row>
    <row r="25" spans="1:16" x14ac:dyDescent="0.25">
      <c r="A25" s="46" t="s">
        <v>113</v>
      </c>
      <c r="E25">
        <v>1</v>
      </c>
      <c r="G25">
        <v>1</v>
      </c>
      <c r="N25">
        <v>1</v>
      </c>
      <c r="P25">
        <v>1</v>
      </c>
    </row>
    <row r="26" spans="1:16" x14ac:dyDescent="0.25">
      <c r="A26" s="46" t="s">
        <v>114</v>
      </c>
      <c r="B26">
        <v>2</v>
      </c>
      <c r="C26">
        <v>2</v>
      </c>
      <c r="D26">
        <v>4</v>
      </c>
      <c r="E26">
        <v>3</v>
      </c>
      <c r="F26">
        <v>1</v>
      </c>
      <c r="G26">
        <v>4</v>
      </c>
      <c r="I26">
        <v>1</v>
      </c>
      <c r="J26">
        <v>1</v>
      </c>
      <c r="K26">
        <v>2</v>
      </c>
      <c r="M26">
        <v>2</v>
      </c>
      <c r="N26">
        <v>1</v>
      </c>
      <c r="O26">
        <v>1</v>
      </c>
      <c r="P26">
        <v>2</v>
      </c>
    </row>
    <row r="27" spans="1:16" x14ac:dyDescent="0.25">
      <c r="A27" s="46" t="s">
        <v>115</v>
      </c>
      <c r="C27">
        <v>1</v>
      </c>
      <c r="D27">
        <v>1</v>
      </c>
      <c r="E27">
        <v>2</v>
      </c>
      <c r="F27">
        <v>1</v>
      </c>
      <c r="G27">
        <v>3</v>
      </c>
      <c r="H27">
        <v>2</v>
      </c>
      <c r="I27">
        <v>2</v>
      </c>
      <c r="J27">
        <v>4</v>
      </c>
      <c r="K27">
        <v>1</v>
      </c>
      <c r="L27">
        <v>1</v>
      </c>
      <c r="M27">
        <v>2</v>
      </c>
      <c r="N27">
        <v>2</v>
      </c>
      <c r="O27">
        <v>1</v>
      </c>
      <c r="P27">
        <v>3</v>
      </c>
    </row>
    <row r="28" spans="1:16" x14ac:dyDescent="0.25">
      <c r="A28" s="46" t="s">
        <v>116</v>
      </c>
      <c r="C28">
        <v>1</v>
      </c>
      <c r="D28">
        <v>1</v>
      </c>
      <c r="H28">
        <v>1</v>
      </c>
      <c r="I28">
        <v>3</v>
      </c>
      <c r="J28">
        <v>4</v>
      </c>
      <c r="K28">
        <v>2</v>
      </c>
      <c r="L28">
        <v>3</v>
      </c>
      <c r="M28">
        <v>5</v>
      </c>
      <c r="O28">
        <v>1</v>
      </c>
      <c r="P28">
        <v>1</v>
      </c>
    </row>
    <row r="29" spans="1:16" x14ac:dyDescent="0.25">
      <c r="A29" s="44" t="s">
        <v>27</v>
      </c>
      <c r="B29" s="45">
        <v>8</v>
      </c>
      <c r="C29" s="45">
        <v>8</v>
      </c>
      <c r="D29" s="45">
        <v>16</v>
      </c>
      <c r="E29" s="45">
        <v>12</v>
      </c>
      <c r="F29" s="45">
        <v>5</v>
      </c>
      <c r="G29" s="45">
        <v>17</v>
      </c>
      <c r="H29" s="45">
        <v>11</v>
      </c>
      <c r="I29" s="45">
        <v>5</v>
      </c>
      <c r="J29" s="45">
        <v>16</v>
      </c>
      <c r="K29" s="45">
        <v>19</v>
      </c>
      <c r="L29" s="45">
        <v>5</v>
      </c>
      <c r="M29" s="45">
        <v>24</v>
      </c>
      <c r="N29" s="45">
        <v>11</v>
      </c>
      <c r="O29" s="45">
        <v>6</v>
      </c>
      <c r="P29" s="45">
        <v>17</v>
      </c>
    </row>
    <row r="30" spans="1:16" x14ac:dyDescent="0.25">
      <c r="A30" s="46" t="s">
        <v>118</v>
      </c>
      <c r="B30">
        <v>2</v>
      </c>
      <c r="C30">
        <v>1</v>
      </c>
      <c r="D30">
        <v>3</v>
      </c>
      <c r="E30">
        <v>2</v>
      </c>
      <c r="F30">
        <v>1</v>
      </c>
      <c r="G30">
        <v>3</v>
      </c>
      <c r="K30">
        <v>6</v>
      </c>
      <c r="L30">
        <v>1</v>
      </c>
      <c r="M30">
        <v>7</v>
      </c>
      <c r="N30">
        <v>2</v>
      </c>
      <c r="P30">
        <v>2</v>
      </c>
    </row>
    <row r="31" spans="1:16" x14ac:dyDescent="0.25">
      <c r="A31" s="46" t="s">
        <v>119</v>
      </c>
      <c r="B31">
        <v>2</v>
      </c>
      <c r="C31">
        <v>2</v>
      </c>
      <c r="D31">
        <v>4</v>
      </c>
      <c r="E31">
        <v>1</v>
      </c>
      <c r="G31">
        <v>1</v>
      </c>
      <c r="H31">
        <v>2</v>
      </c>
      <c r="I31">
        <v>1</v>
      </c>
      <c r="J31">
        <v>3</v>
      </c>
      <c r="L31">
        <v>1</v>
      </c>
      <c r="M31">
        <v>1</v>
      </c>
      <c r="N31">
        <v>1</v>
      </c>
      <c r="O31">
        <v>1</v>
      </c>
      <c r="P31">
        <v>2</v>
      </c>
    </row>
    <row r="32" spans="1:16" x14ac:dyDescent="0.25">
      <c r="A32" s="46" t="s">
        <v>120</v>
      </c>
      <c r="B32">
        <v>1</v>
      </c>
      <c r="D32">
        <v>1</v>
      </c>
      <c r="E32">
        <v>1</v>
      </c>
      <c r="G32">
        <v>1</v>
      </c>
      <c r="H32">
        <v>2</v>
      </c>
      <c r="J32">
        <v>2</v>
      </c>
      <c r="K32">
        <v>1</v>
      </c>
      <c r="M32">
        <v>1</v>
      </c>
      <c r="N32">
        <v>2</v>
      </c>
      <c r="O32">
        <v>1</v>
      </c>
      <c r="P32">
        <v>3</v>
      </c>
    </row>
    <row r="33" spans="1:16" x14ac:dyDescent="0.25">
      <c r="A33" s="46" t="s">
        <v>121</v>
      </c>
      <c r="B33">
        <v>1</v>
      </c>
      <c r="C33">
        <v>3</v>
      </c>
      <c r="D33">
        <v>4</v>
      </c>
      <c r="E33">
        <v>1</v>
      </c>
      <c r="F33">
        <v>2</v>
      </c>
      <c r="G33">
        <v>3</v>
      </c>
      <c r="H33">
        <v>2</v>
      </c>
      <c r="I33">
        <v>2</v>
      </c>
      <c r="J33">
        <v>4</v>
      </c>
      <c r="K33">
        <v>6</v>
      </c>
      <c r="L33">
        <v>1</v>
      </c>
      <c r="M33">
        <v>7</v>
      </c>
      <c r="N33">
        <v>3</v>
      </c>
      <c r="O33">
        <v>2</v>
      </c>
      <c r="P33">
        <v>5</v>
      </c>
    </row>
    <row r="34" spans="1:16" x14ac:dyDescent="0.25">
      <c r="A34" s="46" t="s">
        <v>122</v>
      </c>
      <c r="B34">
        <v>2</v>
      </c>
      <c r="C34">
        <v>2</v>
      </c>
      <c r="D34">
        <v>4</v>
      </c>
      <c r="E34">
        <v>6</v>
      </c>
      <c r="F34">
        <v>1</v>
      </c>
      <c r="G34">
        <v>7</v>
      </c>
      <c r="H34">
        <v>3</v>
      </c>
      <c r="I34">
        <v>1</v>
      </c>
      <c r="J34">
        <v>4</v>
      </c>
      <c r="K34">
        <v>3</v>
      </c>
      <c r="L34">
        <v>2</v>
      </c>
      <c r="M34">
        <v>5</v>
      </c>
      <c r="N34">
        <v>2</v>
      </c>
      <c r="O34">
        <v>2</v>
      </c>
      <c r="P34">
        <v>4</v>
      </c>
    </row>
    <row r="35" spans="1:16" x14ac:dyDescent="0.25">
      <c r="A35" s="46" t="s">
        <v>123</v>
      </c>
      <c r="E35">
        <v>1</v>
      </c>
      <c r="F35">
        <v>1</v>
      </c>
      <c r="G35">
        <v>2</v>
      </c>
      <c r="H35">
        <v>2</v>
      </c>
      <c r="I35">
        <v>1</v>
      </c>
      <c r="J35">
        <v>3</v>
      </c>
      <c r="K35">
        <v>3</v>
      </c>
      <c r="M35">
        <v>3</v>
      </c>
      <c r="N35">
        <v>1</v>
      </c>
      <c r="P35">
        <v>1</v>
      </c>
    </row>
    <row r="36" spans="1:16" x14ac:dyDescent="0.25">
      <c r="A36" s="44" t="s">
        <v>24</v>
      </c>
      <c r="B36" s="45">
        <v>6</v>
      </c>
      <c r="C36" s="45">
        <v>7</v>
      </c>
      <c r="D36" s="45">
        <v>13</v>
      </c>
      <c r="E36" s="45">
        <v>7</v>
      </c>
      <c r="F36" s="45">
        <v>6</v>
      </c>
      <c r="G36" s="45">
        <v>13</v>
      </c>
      <c r="H36" s="45">
        <v>3</v>
      </c>
      <c r="I36" s="45">
        <v>8</v>
      </c>
      <c r="J36" s="45">
        <v>11</v>
      </c>
      <c r="K36" s="45">
        <v>16</v>
      </c>
      <c r="L36" s="45">
        <v>14</v>
      </c>
      <c r="M36" s="45">
        <v>30</v>
      </c>
      <c r="N36" s="45">
        <v>7</v>
      </c>
      <c r="O36" s="45">
        <v>11</v>
      </c>
      <c r="P36" s="45">
        <v>18</v>
      </c>
    </row>
    <row r="37" spans="1:16" x14ac:dyDescent="0.25">
      <c r="A37" s="46" t="s">
        <v>215</v>
      </c>
      <c r="B37">
        <v>1</v>
      </c>
      <c r="C37">
        <v>2</v>
      </c>
      <c r="D37">
        <v>3</v>
      </c>
      <c r="E37">
        <v>2</v>
      </c>
      <c r="F37">
        <v>4</v>
      </c>
      <c r="G37">
        <v>6</v>
      </c>
      <c r="K37">
        <v>6</v>
      </c>
      <c r="L37">
        <v>3</v>
      </c>
      <c r="M37">
        <v>9</v>
      </c>
      <c r="O37">
        <v>5</v>
      </c>
      <c r="P37">
        <v>5</v>
      </c>
    </row>
    <row r="38" spans="1:16" x14ac:dyDescent="0.25">
      <c r="A38" s="46" t="s">
        <v>124</v>
      </c>
      <c r="B38">
        <v>2</v>
      </c>
      <c r="D38">
        <v>2</v>
      </c>
      <c r="E38">
        <v>1</v>
      </c>
      <c r="G38">
        <v>1</v>
      </c>
      <c r="H38">
        <v>2</v>
      </c>
      <c r="I38">
        <v>6</v>
      </c>
      <c r="J38">
        <v>8</v>
      </c>
      <c r="K38">
        <v>2</v>
      </c>
      <c r="L38">
        <v>1</v>
      </c>
      <c r="M38">
        <v>3</v>
      </c>
      <c r="N38">
        <v>1</v>
      </c>
      <c r="O38">
        <v>3</v>
      </c>
      <c r="P38">
        <v>4</v>
      </c>
    </row>
    <row r="39" spans="1:16" x14ac:dyDescent="0.25">
      <c r="A39" s="46" t="s">
        <v>125</v>
      </c>
      <c r="B39">
        <v>1</v>
      </c>
      <c r="D39">
        <v>1</v>
      </c>
      <c r="K39">
        <v>4</v>
      </c>
      <c r="M39">
        <v>4</v>
      </c>
      <c r="O39">
        <v>1</v>
      </c>
      <c r="P39">
        <v>1</v>
      </c>
    </row>
    <row r="40" spans="1:16" x14ac:dyDescent="0.25">
      <c r="A40" s="46" t="s">
        <v>126</v>
      </c>
      <c r="C40">
        <v>5</v>
      </c>
      <c r="D40">
        <v>5</v>
      </c>
      <c r="E40">
        <v>1</v>
      </c>
      <c r="F40">
        <v>1</v>
      </c>
      <c r="G40">
        <v>2</v>
      </c>
      <c r="H40">
        <v>1</v>
      </c>
      <c r="I40">
        <v>1</v>
      </c>
      <c r="J40">
        <v>2</v>
      </c>
      <c r="K40">
        <v>3</v>
      </c>
      <c r="L40">
        <v>8</v>
      </c>
      <c r="M40">
        <v>11</v>
      </c>
      <c r="N40">
        <v>4</v>
      </c>
      <c r="O40">
        <v>2</v>
      </c>
      <c r="P40">
        <v>6</v>
      </c>
    </row>
    <row r="41" spans="1:16" x14ac:dyDescent="0.25">
      <c r="A41" s="46" t="s">
        <v>127</v>
      </c>
      <c r="E41">
        <v>3</v>
      </c>
      <c r="G41">
        <v>3</v>
      </c>
      <c r="I41">
        <v>1</v>
      </c>
      <c r="J41">
        <v>1</v>
      </c>
      <c r="K41">
        <v>1</v>
      </c>
      <c r="L41">
        <v>1</v>
      </c>
      <c r="M41">
        <v>2</v>
      </c>
      <c r="N41">
        <v>1</v>
      </c>
      <c r="P41">
        <v>1</v>
      </c>
    </row>
    <row r="42" spans="1:16" x14ac:dyDescent="0.25">
      <c r="A42" s="46" t="s">
        <v>128</v>
      </c>
      <c r="B42">
        <v>2</v>
      </c>
      <c r="D42">
        <v>2</v>
      </c>
      <c r="F42">
        <v>1</v>
      </c>
      <c r="G42">
        <v>1</v>
      </c>
      <c r="L42">
        <v>1</v>
      </c>
      <c r="M42">
        <v>1</v>
      </c>
      <c r="N42">
        <v>1</v>
      </c>
      <c r="P42">
        <v>1</v>
      </c>
    </row>
    <row r="43" spans="1:16" x14ac:dyDescent="0.25">
      <c r="A43" s="47" t="s">
        <v>133</v>
      </c>
      <c r="B43" s="47">
        <f t="shared" ref="B43:P43" si="0">SUM(B7,B19,B29,B36)</f>
        <v>29</v>
      </c>
      <c r="C43" s="47">
        <f t="shared" si="0"/>
        <v>38</v>
      </c>
      <c r="D43" s="47">
        <f t="shared" si="0"/>
        <v>67</v>
      </c>
      <c r="E43" s="47">
        <f t="shared" si="0"/>
        <v>55</v>
      </c>
      <c r="F43" s="47">
        <f t="shared" si="0"/>
        <v>41</v>
      </c>
      <c r="G43" s="47">
        <f t="shared" si="0"/>
        <v>96</v>
      </c>
      <c r="H43" s="47">
        <f t="shared" si="0"/>
        <v>41</v>
      </c>
      <c r="I43" s="47">
        <f t="shared" si="0"/>
        <v>37</v>
      </c>
      <c r="J43" s="47">
        <f t="shared" si="0"/>
        <v>78</v>
      </c>
      <c r="K43" s="47">
        <f t="shared" si="0"/>
        <v>68</v>
      </c>
      <c r="L43" s="47">
        <f t="shared" si="0"/>
        <v>44</v>
      </c>
      <c r="M43" s="47">
        <f t="shared" si="0"/>
        <v>112</v>
      </c>
      <c r="N43" s="47">
        <f t="shared" si="0"/>
        <v>55</v>
      </c>
      <c r="O43" s="47">
        <f t="shared" si="0"/>
        <v>50</v>
      </c>
      <c r="P43" s="47">
        <f t="shared" si="0"/>
        <v>105</v>
      </c>
    </row>
  </sheetData>
  <sortState ref="R11:AI41">
    <sortCondition ref="R11:R41"/>
  </sortState>
  <mergeCells count="5"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D3" sqref="D3"/>
    </sheetView>
  </sheetViews>
  <sheetFormatPr defaultRowHeight="15" x14ac:dyDescent="0.25"/>
  <cols>
    <col min="1" max="1" width="25.140625" customWidth="1"/>
    <col min="19" max="19" width="10.5703125" customWidth="1"/>
    <col min="22" max="22" width="19.7109375" customWidth="1"/>
  </cols>
  <sheetData>
    <row r="1" spans="1:16" ht="18.75" x14ac:dyDescent="0.3">
      <c r="A1" s="42" t="s">
        <v>216</v>
      </c>
    </row>
    <row r="2" spans="1:16" x14ac:dyDescent="0.25">
      <c r="A2" s="22" t="s">
        <v>240</v>
      </c>
    </row>
    <row r="5" spans="1:16" ht="30.75" customHeight="1" x14ac:dyDescent="0.25">
      <c r="A5" s="36" t="s">
        <v>156</v>
      </c>
      <c r="B5" s="144">
        <v>2019</v>
      </c>
      <c r="C5" s="144"/>
      <c r="D5" s="144"/>
      <c r="E5" s="144">
        <v>2020</v>
      </c>
      <c r="F5" s="144"/>
      <c r="G5" s="144"/>
      <c r="H5" s="144">
        <v>2021</v>
      </c>
      <c r="I5" s="144"/>
      <c r="J5" s="144"/>
      <c r="K5" s="144">
        <v>2022</v>
      </c>
      <c r="L5" s="144"/>
      <c r="M5" s="144"/>
      <c r="N5" s="144">
        <v>2023</v>
      </c>
      <c r="O5" s="144"/>
      <c r="P5" s="144"/>
    </row>
    <row r="6" spans="1:16" x14ac:dyDescent="0.25">
      <c r="A6" s="43"/>
      <c r="B6" s="36" t="s">
        <v>131</v>
      </c>
      <c r="C6" s="36" t="s">
        <v>132</v>
      </c>
      <c r="D6" s="36" t="s">
        <v>133</v>
      </c>
      <c r="E6" s="36" t="s">
        <v>131</v>
      </c>
      <c r="F6" s="36" t="s">
        <v>132</v>
      </c>
      <c r="G6" s="36" t="s">
        <v>133</v>
      </c>
      <c r="H6" s="36" t="s">
        <v>131</v>
      </c>
      <c r="I6" s="36" t="s">
        <v>132</v>
      </c>
      <c r="J6" s="36" t="s">
        <v>133</v>
      </c>
      <c r="K6" s="36" t="s">
        <v>131</v>
      </c>
      <c r="L6" s="36" t="s">
        <v>132</v>
      </c>
      <c r="M6" s="36" t="s">
        <v>133</v>
      </c>
      <c r="N6" s="36" t="s">
        <v>131</v>
      </c>
      <c r="O6" s="36" t="s">
        <v>132</v>
      </c>
      <c r="P6" s="36" t="s">
        <v>133</v>
      </c>
    </row>
    <row r="7" spans="1:16" x14ac:dyDescent="0.25">
      <c r="A7" s="44" t="s">
        <v>25</v>
      </c>
      <c r="B7" s="45">
        <v>2</v>
      </c>
      <c r="C7" s="45"/>
      <c r="D7" s="45">
        <v>2</v>
      </c>
      <c r="E7" s="45"/>
      <c r="F7" s="45">
        <v>2</v>
      </c>
      <c r="G7" s="45">
        <v>2</v>
      </c>
      <c r="H7" s="45">
        <v>1</v>
      </c>
      <c r="I7" s="45"/>
      <c r="J7" s="45">
        <v>1</v>
      </c>
      <c r="K7" s="45">
        <v>1</v>
      </c>
      <c r="L7" s="45"/>
      <c r="M7" s="45">
        <v>1</v>
      </c>
      <c r="N7" s="45">
        <v>1</v>
      </c>
      <c r="O7" s="45">
        <v>1</v>
      </c>
      <c r="P7" s="45">
        <v>2</v>
      </c>
    </row>
    <row r="8" spans="1:16" x14ac:dyDescent="0.25">
      <c r="A8" s="46" t="s">
        <v>100</v>
      </c>
      <c r="K8">
        <v>1</v>
      </c>
      <c r="M8">
        <v>1</v>
      </c>
    </row>
    <row r="9" spans="1:16" x14ac:dyDescent="0.25">
      <c r="A9" s="46" t="s">
        <v>101</v>
      </c>
      <c r="N9">
        <v>1</v>
      </c>
      <c r="P9">
        <v>1</v>
      </c>
    </row>
    <row r="10" spans="1:16" x14ac:dyDescent="0.25">
      <c r="A10" s="46" t="s">
        <v>102</v>
      </c>
      <c r="B10">
        <v>1</v>
      </c>
      <c r="D10">
        <v>1</v>
      </c>
    </row>
    <row r="11" spans="1:16" x14ac:dyDescent="0.25">
      <c r="A11" s="46" t="s">
        <v>106</v>
      </c>
      <c r="B11">
        <v>1</v>
      </c>
      <c r="D11">
        <v>1</v>
      </c>
      <c r="F11">
        <v>2</v>
      </c>
      <c r="G11">
        <v>2</v>
      </c>
      <c r="H11">
        <v>1</v>
      </c>
      <c r="J11">
        <v>1</v>
      </c>
      <c r="O11">
        <v>1</v>
      </c>
      <c r="P11">
        <v>1</v>
      </c>
    </row>
    <row r="12" spans="1:16" x14ac:dyDescent="0.25">
      <c r="A12" s="44" t="s">
        <v>26</v>
      </c>
      <c r="B12" s="45">
        <v>1</v>
      </c>
      <c r="C12" s="45"/>
      <c r="D12" s="45">
        <v>1</v>
      </c>
      <c r="E12" s="45"/>
      <c r="F12" s="45"/>
      <c r="G12" s="45"/>
      <c r="H12" s="45"/>
      <c r="I12" s="45">
        <v>1</v>
      </c>
      <c r="J12" s="45">
        <v>1</v>
      </c>
      <c r="K12" s="45"/>
      <c r="L12" s="45"/>
      <c r="M12" s="45"/>
      <c r="N12" s="45"/>
      <c r="O12" s="45">
        <v>1</v>
      </c>
      <c r="P12" s="45">
        <v>1</v>
      </c>
    </row>
    <row r="13" spans="1:16" x14ac:dyDescent="0.25">
      <c r="A13" s="46" t="s">
        <v>113</v>
      </c>
      <c r="O13">
        <v>1</v>
      </c>
      <c r="P13">
        <v>1</v>
      </c>
    </row>
    <row r="14" spans="1:16" x14ac:dyDescent="0.25">
      <c r="A14" s="46" t="s">
        <v>114</v>
      </c>
      <c r="I14">
        <v>1</v>
      </c>
      <c r="J14">
        <v>1</v>
      </c>
    </row>
    <row r="15" spans="1:16" x14ac:dyDescent="0.25">
      <c r="A15" s="46" t="s">
        <v>115</v>
      </c>
      <c r="B15">
        <v>1</v>
      </c>
      <c r="D15">
        <v>1</v>
      </c>
    </row>
    <row r="16" spans="1:16" x14ac:dyDescent="0.25">
      <c r="A16" s="44" t="s">
        <v>27</v>
      </c>
      <c r="B16" s="45">
        <v>2</v>
      </c>
      <c r="C16" s="45"/>
      <c r="D16" s="45">
        <v>2</v>
      </c>
      <c r="E16" s="45"/>
      <c r="F16" s="45"/>
      <c r="G16" s="45"/>
      <c r="H16" s="45"/>
      <c r="I16" s="45"/>
      <c r="J16" s="45"/>
      <c r="K16" s="45">
        <v>1</v>
      </c>
      <c r="L16" s="45"/>
      <c r="M16" s="45">
        <v>1</v>
      </c>
      <c r="N16" s="45">
        <v>1</v>
      </c>
      <c r="O16" s="45"/>
      <c r="P16" s="45">
        <v>1</v>
      </c>
    </row>
    <row r="17" spans="1:16" x14ac:dyDescent="0.25">
      <c r="A17" s="46" t="s">
        <v>119</v>
      </c>
      <c r="K17">
        <v>1</v>
      </c>
      <c r="M17">
        <v>1</v>
      </c>
    </row>
    <row r="18" spans="1:16" x14ac:dyDescent="0.25">
      <c r="A18" s="46" t="s">
        <v>120</v>
      </c>
      <c r="N18">
        <v>1</v>
      </c>
      <c r="P18">
        <v>1</v>
      </c>
    </row>
    <row r="19" spans="1:16" x14ac:dyDescent="0.25">
      <c r="A19" s="46" t="s">
        <v>122</v>
      </c>
      <c r="B19">
        <v>2</v>
      </c>
      <c r="D19">
        <v>2</v>
      </c>
    </row>
    <row r="20" spans="1:16" x14ac:dyDescent="0.25">
      <c r="A20" s="44" t="s">
        <v>24</v>
      </c>
      <c r="B20" s="45">
        <v>1</v>
      </c>
      <c r="C20" s="45"/>
      <c r="D20" s="45">
        <v>1</v>
      </c>
      <c r="E20" s="45">
        <v>1</v>
      </c>
      <c r="F20" s="45">
        <v>1</v>
      </c>
      <c r="G20" s="45">
        <v>2</v>
      </c>
      <c r="H20" s="45"/>
      <c r="I20" s="45"/>
      <c r="J20" s="45"/>
      <c r="K20" s="45"/>
      <c r="L20" s="45"/>
      <c r="M20" s="45"/>
      <c r="N20" s="45"/>
      <c r="O20" s="45"/>
      <c r="P20" s="45"/>
    </row>
    <row r="21" spans="1:16" x14ac:dyDescent="0.25">
      <c r="A21" s="46">
        <v>638</v>
      </c>
      <c r="E21">
        <v>1</v>
      </c>
      <c r="G21">
        <v>1</v>
      </c>
    </row>
    <row r="22" spans="1:16" x14ac:dyDescent="0.25">
      <c r="A22" s="46">
        <v>642</v>
      </c>
      <c r="B22">
        <v>1</v>
      </c>
      <c r="D22">
        <v>1</v>
      </c>
    </row>
    <row r="23" spans="1:16" x14ac:dyDescent="0.25">
      <c r="A23" s="46">
        <v>644</v>
      </c>
      <c r="F23">
        <v>1</v>
      </c>
      <c r="G23">
        <v>1</v>
      </c>
    </row>
    <row r="24" spans="1:16" x14ac:dyDescent="0.25">
      <c r="A24" s="47" t="s">
        <v>133</v>
      </c>
      <c r="B24" s="47">
        <f>SUM(B7,B12,B16,B20)</f>
        <v>6</v>
      </c>
      <c r="C24" s="47"/>
      <c r="D24" s="47">
        <f t="shared" ref="D24:K24" si="0">SUM(D7,D12,D16,D20)</f>
        <v>6</v>
      </c>
      <c r="E24" s="47">
        <f t="shared" si="0"/>
        <v>1</v>
      </c>
      <c r="F24" s="47">
        <f t="shared" si="0"/>
        <v>3</v>
      </c>
      <c r="G24" s="47">
        <f t="shared" si="0"/>
        <v>4</v>
      </c>
      <c r="H24" s="47">
        <f t="shared" si="0"/>
        <v>1</v>
      </c>
      <c r="I24" s="47">
        <f t="shared" si="0"/>
        <v>1</v>
      </c>
      <c r="J24" s="47">
        <f t="shared" si="0"/>
        <v>2</v>
      </c>
      <c r="K24" s="47">
        <f t="shared" si="0"/>
        <v>2</v>
      </c>
      <c r="L24" s="47"/>
      <c r="M24" s="47">
        <f>SUM(M7,M12,M16,M20)</f>
        <v>2</v>
      </c>
      <c r="N24" s="47">
        <f>SUM(N7,N12,N16,N20)</f>
        <v>2</v>
      </c>
      <c r="O24" s="47">
        <f>SUM(O7,O12,O16,O20)</f>
        <v>2</v>
      </c>
      <c r="P24" s="47">
        <f>SUM(P7,P12,P16,P20)</f>
        <v>4</v>
      </c>
    </row>
  </sheetData>
  <mergeCells count="5"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workbookViewId="0">
      <selection activeCell="D92" sqref="D92"/>
    </sheetView>
  </sheetViews>
  <sheetFormatPr defaultRowHeight="15" x14ac:dyDescent="0.25"/>
  <cols>
    <col min="1" max="1" width="26.5703125" customWidth="1"/>
    <col min="2" max="5" width="15.85546875" customWidth="1"/>
    <col min="6" max="8" width="15.28515625" customWidth="1"/>
    <col min="9" max="9" width="9.140625" style="39"/>
    <col min="11" max="11" width="13.85546875" customWidth="1"/>
    <col min="14" max="16" width="11.85546875" customWidth="1"/>
  </cols>
  <sheetData>
    <row r="1" spans="1:9" ht="18.75" x14ac:dyDescent="0.3">
      <c r="A1" s="42" t="s">
        <v>157</v>
      </c>
    </row>
    <row r="2" spans="1:9" x14ac:dyDescent="0.25">
      <c r="A2" s="22" t="s">
        <v>155</v>
      </c>
    </row>
    <row r="5" spans="1:9" ht="24" customHeight="1" x14ac:dyDescent="0.25">
      <c r="A5" s="47" t="s">
        <v>158</v>
      </c>
      <c r="B5" s="48">
        <v>2020</v>
      </c>
      <c r="C5" s="48">
        <v>2021</v>
      </c>
      <c r="D5" s="48">
        <v>2022</v>
      </c>
      <c r="E5" s="48">
        <v>2023</v>
      </c>
      <c r="F5" s="144">
        <v>2024</v>
      </c>
      <c r="G5" s="144"/>
      <c r="H5" s="144"/>
    </row>
    <row r="6" spans="1:9" s="52" customFormat="1" ht="44.25" customHeight="1" x14ac:dyDescent="0.25">
      <c r="A6" s="49" t="s">
        <v>159</v>
      </c>
      <c r="B6" s="50"/>
      <c r="C6" s="50"/>
      <c r="D6" s="50"/>
      <c r="E6" s="50"/>
      <c r="F6" s="50" t="s">
        <v>160</v>
      </c>
      <c r="G6" s="50" t="s">
        <v>161</v>
      </c>
      <c r="H6" s="50" t="s">
        <v>133</v>
      </c>
      <c r="I6" s="51"/>
    </row>
    <row r="7" spans="1:9" ht="26.25" customHeight="1" x14ac:dyDescent="0.25">
      <c r="A7" s="47" t="s">
        <v>162</v>
      </c>
      <c r="B7" s="53">
        <v>4.2192968750000004</v>
      </c>
      <c r="C7" s="53">
        <v>4.3083333333333327</v>
      </c>
      <c r="D7" s="53">
        <v>4.2708974358974343</v>
      </c>
      <c r="E7" s="53">
        <v>4.2354368932038815</v>
      </c>
      <c r="F7" s="53">
        <v>4.3822000000000001</v>
      </c>
      <c r="G7" s="53">
        <v>4.4583333333333348</v>
      </c>
      <c r="H7" s="53">
        <v>4.3822000000000001</v>
      </c>
    </row>
    <row r="8" spans="1:9" ht="24" customHeight="1" x14ac:dyDescent="0.25">
      <c r="A8" s="47" t="s">
        <v>25</v>
      </c>
      <c r="B8" s="53">
        <v>4.1900000000000004</v>
      </c>
      <c r="C8" s="53">
        <v>3.9893478260869562</v>
      </c>
      <c r="D8" s="53">
        <v>4.0890000000000004</v>
      </c>
      <c r="E8" s="53">
        <v>4.3524242424242425</v>
      </c>
      <c r="F8" s="53">
        <v>4.3522727272727275</v>
      </c>
      <c r="G8" s="53">
        <v>4.3695238095238107</v>
      </c>
      <c r="H8" s="53">
        <v>4.3606976744186046</v>
      </c>
    </row>
    <row r="9" spans="1:9" x14ac:dyDescent="0.25">
      <c r="A9" s="54">
        <v>135</v>
      </c>
      <c r="B9" s="114">
        <v>4.3774999999999995</v>
      </c>
      <c r="C9" s="114">
        <v>4.128333333333333</v>
      </c>
      <c r="D9" s="114">
        <v>4.0425000000000004</v>
      </c>
      <c r="E9" s="114"/>
      <c r="F9" s="55"/>
      <c r="G9" s="55">
        <v>4.29</v>
      </c>
      <c r="H9" s="55">
        <v>4.29</v>
      </c>
    </row>
    <row r="10" spans="1:9" x14ac:dyDescent="0.25">
      <c r="A10" s="54">
        <v>280</v>
      </c>
      <c r="B10" s="114">
        <v>3.9849999999999999</v>
      </c>
      <c r="C10" s="114">
        <v>3.7683333333333331</v>
      </c>
      <c r="D10" s="114">
        <v>4.0543750000000003</v>
      </c>
      <c r="E10" s="114">
        <v>4.1949999999999994</v>
      </c>
      <c r="F10" s="55"/>
      <c r="G10" s="55">
        <v>4.3525</v>
      </c>
      <c r="H10" s="55">
        <v>4.3525</v>
      </c>
    </row>
    <row r="11" spans="1:9" x14ac:dyDescent="0.25">
      <c r="A11" s="54">
        <v>390</v>
      </c>
      <c r="B11" s="114">
        <v>4.7450000000000001</v>
      </c>
      <c r="C11" s="114">
        <v>4.085</v>
      </c>
      <c r="D11" s="114"/>
      <c r="E11" s="114">
        <v>5.1475</v>
      </c>
      <c r="F11" s="55">
        <v>3.6949999999999998</v>
      </c>
      <c r="G11" s="55"/>
      <c r="H11" s="55">
        <v>3.6949999999999998</v>
      </c>
    </row>
    <row r="12" spans="1:9" x14ac:dyDescent="0.25">
      <c r="A12" s="54">
        <v>415</v>
      </c>
      <c r="B12" s="114">
        <v>4.1100000000000003</v>
      </c>
      <c r="C12" s="114">
        <v>4.1783333333333337</v>
      </c>
      <c r="D12" s="114">
        <v>3.8229999999999995</v>
      </c>
      <c r="E12" s="114">
        <v>3.9849999999999999</v>
      </c>
      <c r="F12" s="55">
        <v>3.77</v>
      </c>
      <c r="G12" s="55">
        <v>4.2437500000000004</v>
      </c>
      <c r="H12" s="55">
        <v>4.149</v>
      </c>
    </row>
    <row r="13" spans="1:9" x14ac:dyDescent="0.25">
      <c r="A13" s="54">
        <v>425</v>
      </c>
      <c r="B13" s="114">
        <v>3.9216666666666669</v>
      </c>
      <c r="C13" s="114">
        <v>3.645</v>
      </c>
      <c r="D13" s="114">
        <v>3.918333333333333</v>
      </c>
      <c r="E13" s="114">
        <v>4.3616666666666672</v>
      </c>
      <c r="F13" s="55">
        <v>4.1520000000000001</v>
      </c>
      <c r="G13" s="55">
        <v>4.07</v>
      </c>
      <c r="H13" s="55">
        <v>4.1155555555555559</v>
      </c>
    </row>
    <row r="14" spans="1:9" x14ac:dyDescent="0.25">
      <c r="A14" s="54">
        <v>435</v>
      </c>
      <c r="B14" s="114">
        <v>3.72</v>
      </c>
      <c r="C14" s="114">
        <v>4.9024999999999999</v>
      </c>
      <c r="D14" s="114">
        <v>4.2862500000000008</v>
      </c>
      <c r="E14" s="114">
        <v>4.4187500000000002</v>
      </c>
      <c r="F14" s="55">
        <v>4.4333333333333327</v>
      </c>
      <c r="G14" s="55">
        <v>4.1050000000000004</v>
      </c>
      <c r="H14" s="55">
        <v>4.3019999999999996</v>
      </c>
    </row>
    <row r="15" spans="1:9" x14ac:dyDescent="0.25">
      <c r="A15" s="54">
        <v>480</v>
      </c>
      <c r="B15" s="114">
        <v>4.3935714285714287</v>
      </c>
      <c r="C15" s="114"/>
      <c r="D15" s="114">
        <v>4.2183333333333337</v>
      </c>
      <c r="E15" s="114">
        <v>4.3674999999999997</v>
      </c>
      <c r="F15" s="55">
        <v>4.751666666666666</v>
      </c>
      <c r="G15" s="55">
        <v>4.4400000000000004</v>
      </c>
      <c r="H15" s="55">
        <v>4.6270000000000007</v>
      </c>
    </row>
    <row r="16" spans="1:9" x14ac:dyDescent="0.25">
      <c r="A16" s="54">
        <v>500</v>
      </c>
      <c r="B16" s="114">
        <v>3.5</v>
      </c>
      <c r="C16" s="114">
        <v>4.6950000000000003</v>
      </c>
      <c r="D16" s="114">
        <v>4.5150000000000006</v>
      </c>
      <c r="E16" s="114">
        <v>4.12</v>
      </c>
      <c r="F16" s="55">
        <v>4.7625000000000002</v>
      </c>
      <c r="G16" s="55">
        <v>4.1050000000000004</v>
      </c>
      <c r="H16" s="55">
        <v>4.6310000000000002</v>
      </c>
    </row>
    <row r="17" spans="1:8" x14ac:dyDescent="0.25">
      <c r="A17" s="54">
        <v>510</v>
      </c>
      <c r="B17" s="114">
        <v>3.7550000000000003</v>
      </c>
      <c r="C17" s="114">
        <v>3.4550000000000001</v>
      </c>
      <c r="D17" s="114">
        <v>4.1524999999999999</v>
      </c>
      <c r="E17" s="114">
        <v>3.0266666666666668</v>
      </c>
      <c r="F17" s="55">
        <v>3.7650000000000001</v>
      </c>
      <c r="G17" s="55"/>
      <c r="H17" s="55">
        <v>3.7650000000000001</v>
      </c>
    </row>
    <row r="18" spans="1:8" x14ac:dyDescent="0.25">
      <c r="A18" s="54">
        <v>540</v>
      </c>
      <c r="B18" s="114"/>
      <c r="C18" s="114"/>
      <c r="D18" s="114"/>
      <c r="E18" s="114"/>
      <c r="F18" s="55"/>
      <c r="G18" s="55"/>
      <c r="H18" s="55"/>
    </row>
    <row r="19" spans="1:8" x14ac:dyDescent="0.25">
      <c r="A19" s="54">
        <v>545</v>
      </c>
      <c r="B19" s="114"/>
      <c r="C19" s="114"/>
      <c r="D19" s="114"/>
      <c r="E19" s="114">
        <v>5.7850000000000001</v>
      </c>
      <c r="F19" s="55"/>
      <c r="G19" s="55"/>
      <c r="H19" s="55"/>
    </row>
    <row r="20" spans="1:8" x14ac:dyDescent="0.25">
      <c r="A20" s="54">
        <v>565</v>
      </c>
      <c r="B20" s="114">
        <v>4.7275</v>
      </c>
      <c r="C20" s="114">
        <v>3.5524999999999998</v>
      </c>
      <c r="D20" s="114">
        <v>3.7925</v>
      </c>
      <c r="E20" s="114">
        <v>4.7399999999999993</v>
      </c>
      <c r="F20" s="55">
        <v>4.2887500000000003</v>
      </c>
      <c r="G20" s="55">
        <v>4.12</v>
      </c>
      <c r="H20" s="55">
        <v>4.2550000000000008</v>
      </c>
    </row>
    <row r="21" spans="1:8" x14ac:dyDescent="0.25">
      <c r="A21" s="54">
        <v>595</v>
      </c>
      <c r="B21" s="114">
        <v>6.75</v>
      </c>
      <c r="C21" s="114">
        <v>3.5849999999999995</v>
      </c>
      <c r="D21" s="114">
        <v>4.5425000000000004</v>
      </c>
      <c r="E21" s="114"/>
      <c r="F21" s="55"/>
      <c r="G21" s="55">
        <v>5.3016666666666667</v>
      </c>
      <c r="H21" s="55">
        <v>5.3016666666666667</v>
      </c>
    </row>
    <row r="22" spans="1:8" x14ac:dyDescent="0.25">
      <c r="A22" s="47" t="s">
        <v>26</v>
      </c>
      <c r="B22" s="53">
        <v>4.4164285714285718</v>
      </c>
      <c r="C22" s="53">
        <v>4.4718181818181817</v>
      </c>
      <c r="D22" s="53">
        <v>4.2205882352941178</v>
      </c>
      <c r="E22" s="53">
        <v>4.4838235294117634</v>
      </c>
      <c r="F22" s="53">
        <v>4.4006666666666661</v>
      </c>
      <c r="G22" s="53">
        <v>4.5690000000000008</v>
      </c>
      <c r="H22" s="53">
        <v>4.468</v>
      </c>
    </row>
    <row r="23" spans="1:8" x14ac:dyDescent="0.25">
      <c r="A23" s="11">
        <v>210</v>
      </c>
      <c r="B23" s="55"/>
      <c r="C23" s="55">
        <v>5.9</v>
      </c>
      <c r="D23" s="55"/>
      <c r="E23" s="55"/>
      <c r="F23" s="55"/>
      <c r="G23" s="55"/>
      <c r="H23" s="55"/>
    </row>
    <row r="24" spans="1:8" x14ac:dyDescent="0.25">
      <c r="A24" s="11">
        <v>241</v>
      </c>
      <c r="B24" s="55">
        <v>3.87</v>
      </c>
      <c r="C24" s="55">
        <v>4.2324999999999999</v>
      </c>
      <c r="D24" s="55">
        <v>4.38</v>
      </c>
      <c r="E24" s="55">
        <v>4.6475</v>
      </c>
      <c r="F24" s="55">
        <v>4.4625000000000004</v>
      </c>
      <c r="G24" s="55">
        <v>4.6174999999999997</v>
      </c>
      <c r="H24" s="55">
        <v>4.565833333333333</v>
      </c>
    </row>
    <row r="25" spans="1:8" x14ac:dyDescent="0.25">
      <c r="A25" s="11">
        <v>251</v>
      </c>
      <c r="B25" s="55">
        <v>4.5924999999999994</v>
      </c>
      <c r="C25" s="55">
        <v>4.126666666666666</v>
      </c>
      <c r="D25" s="55">
        <v>3.3149999999999999</v>
      </c>
      <c r="E25" s="55"/>
      <c r="F25" s="55">
        <v>4.0975000000000001</v>
      </c>
      <c r="G25" s="55">
        <v>4.7750000000000004</v>
      </c>
      <c r="H25" s="55">
        <v>4.3233333333333333</v>
      </c>
    </row>
    <row r="26" spans="1:8" x14ac:dyDescent="0.25">
      <c r="A26" s="11">
        <v>260</v>
      </c>
      <c r="B26" s="55"/>
      <c r="C26" s="55">
        <v>4.3599999999999994</v>
      </c>
      <c r="D26" s="55">
        <v>3.625</v>
      </c>
      <c r="E26" s="55">
        <v>5.2487499999999994</v>
      </c>
      <c r="F26" s="55">
        <v>4.3725000000000005</v>
      </c>
      <c r="G26" s="55"/>
      <c r="H26" s="55">
        <v>4.3725000000000005</v>
      </c>
    </row>
    <row r="27" spans="1:8" x14ac:dyDescent="0.25">
      <c r="A27" s="11">
        <v>295</v>
      </c>
      <c r="B27" s="55">
        <v>4.2520000000000007</v>
      </c>
      <c r="C27" s="55">
        <v>4.5599999999999996</v>
      </c>
      <c r="D27" s="55">
        <v>4.0750000000000002</v>
      </c>
      <c r="E27" s="55">
        <v>4.4350000000000005</v>
      </c>
      <c r="F27" s="55">
        <v>4.66</v>
      </c>
      <c r="G27" s="55">
        <v>4.6974999999999998</v>
      </c>
      <c r="H27" s="55">
        <v>4.6725000000000003</v>
      </c>
    </row>
    <row r="28" spans="1:8" x14ac:dyDescent="0.25">
      <c r="A28" s="11">
        <v>300</v>
      </c>
      <c r="B28" s="55"/>
      <c r="C28" s="55">
        <v>4.04</v>
      </c>
      <c r="D28" s="55"/>
      <c r="E28" s="55"/>
      <c r="F28" s="55">
        <v>3.8250000000000002</v>
      </c>
      <c r="G28" s="55"/>
      <c r="H28" s="55">
        <v>3.8250000000000002</v>
      </c>
    </row>
    <row r="29" spans="1:8" x14ac:dyDescent="0.25">
      <c r="A29" s="11">
        <v>330</v>
      </c>
      <c r="B29" s="55">
        <v>4.9262499999999996</v>
      </c>
      <c r="C29" s="55">
        <v>4.3912499999999994</v>
      </c>
      <c r="D29" s="55">
        <v>5.7649999999999997</v>
      </c>
      <c r="E29" s="55">
        <v>4.6675000000000004</v>
      </c>
      <c r="F29" s="55">
        <v>3.7349999999999999</v>
      </c>
      <c r="G29" s="55">
        <v>5.335</v>
      </c>
      <c r="H29" s="55">
        <v>4.5350000000000001</v>
      </c>
    </row>
    <row r="30" spans="1:8" x14ac:dyDescent="0.25">
      <c r="A30" s="11">
        <v>390</v>
      </c>
      <c r="B30" s="55"/>
      <c r="C30" s="55">
        <v>4.9266666666666667</v>
      </c>
      <c r="D30" s="55">
        <v>4.7750000000000004</v>
      </c>
      <c r="E30" s="55">
        <v>5.085</v>
      </c>
      <c r="F30" s="55">
        <v>5.5</v>
      </c>
      <c r="G30" s="55"/>
      <c r="H30" s="55">
        <v>5.5</v>
      </c>
    </row>
    <row r="31" spans="1:8" x14ac:dyDescent="0.25">
      <c r="A31" s="11">
        <v>415</v>
      </c>
      <c r="B31" s="55">
        <v>4.1950000000000003</v>
      </c>
      <c r="C31" s="55">
        <v>4.3849999999999998</v>
      </c>
      <c r="D31" s="55">
        <v>4.4550000000000001</v>
      </c>
      <c r="E31" s="55">
        <v>4.1100000000000003</v>
      </c>
      <c r="F31" s="55">
        <v>4.2225000000000001</v>
      </c>
      <c r="G31" s="55">
        <v>3.2549999999999999</v>
      </c>
      <c r="H31" s="55">
        <v>3.9</v>
      </c>
    </row>
    <row r="32" spans="1:8" x14ac:dyDescent="0.25">
      <c r="A32" s="11">
        <v>545</v>
      </c>
      <c r="B32" s="55">
        <v>3.6150000000000002</v>
      </c>
      <c r="C32" s="55"/>
      <c r="D32" s="55">
        <v>3.8666666666666671</v>
      </c>
      <c r="E32" s="55">
        <v>3.7069999999999999</v>
      </c>
      <c r="F32" s="55"/>
      <c r="G32" s="55">
        <v>4.46</v>
      </c>
      <c r="H32" s="55">
        <v>4.46</v>
      </c>
    </row>
    <row r="33" spans="1:8" x14ac:dyDescent="0.25">
      <c r="A33" s="47" t="s">
        <v>27</v>
      </c>
      <c r="B33" s="53">
        <v>4.1049999999999995</v>
      </c>
      <c r="C33" s="53">
        <v>4.05</v>
      </c>
      <c r="D33" s="53">
        <v>3.8741176470588243</v>
      </c>
      <c r="E33" s="53">
        <v>3.780416666666667</v>
      </c>
      <c r="F33" s="53">
        <v>4.2586363636363638</v>
      </c>
      <c r="G33" s="53">
        <v>3.8533333333333335</v>
      </c>
      <c r="H33" s="53">
        <v>4.1155882352941182</v>
      </c>
    </row>
    <row r="34" spans="1:8" x14ac:dyDescent="0.25">
      <c r="A34" s="11">
        <v>540</v>
      </c>
      <c r="B34" s="55">
        <v>4.75</v>
      </c>
      <c r="C34" s="55"/>
      <c r="D34" s="55">
        <v>3.835</v>
      </c>
      <c r="E34" s="55"/>
      <c r="F34" s="55"/>
      <c r="G34" s="55"/>
      <c r="H34" s="55"/>
    </row>
    <row r="35" spans="1:8" x14ac:dyDescent="0.25">
      <c r="A35" s="11">
        <v>650</v>
      </c>
      <c r="B35" s="55">
        <v>4.3233333333333333</v>
      </c>
      <c r="C35" s="55">
        <v>4.34</v>
      </c>
      <c r="D35" s="55"/>
      <c r="E35" s="55">
        <v>3.902857142857143</v>
      </c>
      <c r="F35" s="55">
        <v>4.1899999999999995</v>
      </c>
      <c r="G35" s="55"/>
      <c r="H35" s="55">
        <v>4.1899999999999995</v>
      </c>
    </row>
    <row r="36" spans="1:8" x14ac:dyDescent="0.25">
      <c r="A36" s="11">
        <v>670</v>
      </c>
      <c r="B36" s="55">
        <v>3.5412500000000002</v>
      </c>
      <c r="C36" s="55">
        <v>4.1550000000000002</v>
      </c>
      <c r="D36" s="55">
        <v>4.0633333333333335</v>
      </c>
      <c r="E36" s="55">
        <v>4.2350000000000003</v>
      </c>
      <c r="F36" s="55">
        <v>4.76</v>
      </c>
      <c r="G36" s="55">
        <v>3.9550000000000001</v>
      </c>
      <c r="H36" s="55">
        <v>4.3574999999999999</v>
      </c>
    </row>
    <row r="37" spans="1:8" x14ac:dyDescent="0.25">
      <c r="A37" s="11">
        <v>712</v>
      </c>
      <c r="B37" s="55">
        <v>3.49</v>
      </c>
      <c r="C37" s="55">
        <v>3.96</v>
      </c>
      <c r="D37" s="55">
        <v>3.7874999999999996</v>
      </c>
      <c r="E37" s="55">
        <v>3.96</v>
      </c>
      <c r="F37" s="55">
        <v>4.2424999999999997</v>
      </c>
      <c r="G37" s="55">
        <v>3.05</v>
      </c>
      <c r="H37" s="55">
        <v>3.8450000000000002</v>
      </c>
    </row>
    <row r="38" spans="1:8" x14ac:dyDescent="0.25">
      <c r="A38" s="11">
        <v>713</v>
      </c>
      <c r="B38" s="55">
        <v>4.2324999999999999</v>
      </c>
      <c r="C38" s="55">
        <v>4.166666666666667</v>
      </c>
      <c r="D38" s="55">
        <v>4.0212500000000002</v>
      </c>
      <c r="E38" s="55">
        <v>4.0614285714285714</v>
      </c>
      <c r="F38" s="55">
        <v>4.0683333333333334</v>
      </c>
      <c r="G38" s="55">
        <v>4.6174999999999997</v>
      </c>
      <c r="H38" s="55">
        <v>4.2880000000000003</v>
      </c>
    </row>
    <row r="39" spans="1:8" x14ac:dyDescent="0.25">
      <c r="A39" s="11">
        <v>715</v>
      </c>
      <c r="B39" s="55">
        <v>4.37</v>
      </c>
      <c r="C39" s="55">
        <v>3.9635714285714281</v>
      </c>
      <c r="D39" s="55">
        <v>3.41</v>
      </c>
      <c r="E39" s="55">
        <v>2.74</v>
      </c>
      <c r="F39" s="55">
        <v>4.3</v>
      </c>
      <c r="G39" s="55">
        <v>3.44</v>
      </c>
      <c r="H39" s="55">
        <v>3.87</v>
      </c>
    </row>
    <row r="40" spans="1:8" x14ac:dyDescent="0.25">
      <c r="A40" s="11">
        <v>880</v>
      </c>
      <c r="B40" s="55"/>
      <c r="C40" s="55">
        <v>3.7350000000000003</v>
      </c>
      <c r="D40" s="55">
        <v>4.1783333333333337</v>
      </c>
      <c r="E40" s="55">
        <v>4.3616666666666672</v>
      </c>
      <c r="F40" s="55">
        <v>4.415</v>
      </c>
      <c r="G40" s="55"/>
      <c r="H40" s="55">
        <v>4.415</v>
      </c>
    </row>
    <row r="41" spans="1:8" x14ac:dyDescent="0.25">
      <c r="A41" s="47" t="s">
        <v>24</v>
      </c>
      <c r="B41" s="53">
        <v>4.666500000000001</v>
      </c>
      <c r="C41" s="53">
        <v>5.1781818181818187</v>
      </c>
      <c r="D41" s="53">
        <v>4.7172727272727277</v>
      </c>
      <c r="E41" s="53">
        <v>4.5621739130434777</v>
      </c>
      <c r="F41" s="53">
        <v>4.1414285714285715</v>
      </c>
      <c r="G41" s="53">
        <v>5.006875</v>
      </c>
      <c r="H41" s="53">
        <v>4.6029999999999989</v>
      </c>
    </row>
    <row r="42" spans="1:8" x14ac:dyDescent="0.25">
      <c r="A42" s="11">
        <v>595</v>
      </c>
      <c r="B42" s="55"/>
      <c r="C42" s="55">
        <v>6.1</v>
      </c>
      <c r="D42" s="55"/>
      <c r="E42" s="55">
        <v>4.7283333333333344</v>
      </c>
      <c r="F42" s="55"/>
      <c r="G42" s="55">
        <v>6.0474999999999994</v>
      </c>
      <c r="H42" s="55">
        <v>6.0474999999999994</v>
      </c>
    </row>
    <row r="43" spans="1:8" x14ac:dyDescent="0.25">
      <c r="A43" s="11">
        <v>632</v>
      </c>
      <c r="B43" s="55">
        <v>4.1924999999999999</v>
      </c>
      <c r="C43" s="55">
        <v>4.4400000000000004</v>
      </c>
      <c r="D43" s="55">
        <v>4.5493749999999995</v>
      </c>
      <c r="E43" s="55">
        <v>4.416666666666667</v>
      </c>
      <c r="F43" s="55">
        <v>4.0949999999999998</v>
      </c>
      <c r="G43" s="55">
        <v>4.5799999999999992</v>
      </c>
      <c r="H43" s="55">
        <v>4.4587500000000002</v>
      </c>
    </row>
    <row r="44" spans="1:8" x14ac:dyDescent="0.25">
      <c r="A44" s="11">
        <v>638</v>
      </c>
      <c r="B44" s="55">
        <v>4.29</v>
      </c>
      <c r="C44" s="55"/>
      <c r="D44" s="55"/>
      <c r="E44" s="55">
        <v>4.63375</v>
      </c>
      <c r="F44" s="55"/>
      <c r="G44" s="55">
        <v>4.6900000000000004</v>
      </c>
      <c r="H44" s="55">
        <v>4.6900000000000004</v>
      </c>
    </row>
    <row r="45" spans="1:8" x14ac:dyDescent="0.25">
      <c r="A45" s="11">
        <v>642</v>
      </c>
      <c r="B45" s="55">
        <v>5.2080000000000002</v>
      </c>
      <c r="C45" s="55">
        <v>5.4550000000000001</v>
      </c>
      <c r="D45" s="55">
        <v>5.5649999999999995</v>
      </c>
      <c r="E45" s="55">
        <v>4.5677272727272733</v>
      </c>
      <c r="F45" s="55">
        <v>3.9874999999999998</v>
      </c>
      <c r="G45" s="55">
        <v>4.7650000000000006</v>
      </c>
      <c r="H45" s="55">
        <v>4.246666666666667</v>
      </c>
    </row>
    <row r="46" spans="1:8" x14ac:dyDescent="0.25">
      <c r="A46" s="11">
        <v>643</v>
      </c>
      <c r="B46" s="55"/>
      <c r="C46" s="55">
        <v>4.2699999999999996</v>
      </c>
      <c r="D46" s="55">
        <v>4.3650000000000002</v>
      </c>
      <c r="E46" s="55">
        <v>4.085</v>
      </c>
      <c r="F46" s="55">
        <v>4.125</v>
      </c>
      <c r="G46" s="55"/>
      <c r="H46" s="55">
        <v>4.125</v>
      </c>
    </row>
    <row r="47" spans="1:8" x14ac:dyDescent="0.25">
      <c r="A47" s="11">
        <v>644</v>
      </c>
      <c r="B47" s="55">
        <v>3.9750000000000001</v>
      </c>
      <c r="C47" s="55">
        <v>4.4000000000000004</v>
      </c>
      <c r="D47" s="55"/>
      <c r="E47" s="55">
        <v>4.63</v>
      </c>
      <c r="F47" s="55">
        <v>4.82</v>
      </c>
      <c r="G47" s="55"/>
      <c r="H47" s="55">
        <v>4.82</v>
      </c>
    </row>
    <row r="48" spans="1:8" ht="37.5" customHeight="1" x14ac:dyDescent="0.25">
      <c r="A48" s="47"/>
      <c r="B48" s="48">
        <v>2020</v>
      </c>
      <c r="C48" s="48">
        <v>2021</v>
      </c>
      <c r="D48" s="48">
        <v>2022</v>
      </c>
      <c r="E48" s="48">
        <v>2023</v>
      </c>
      <c r="F48" s="144">
        <v>2024</v>
      </c>
      <c r="G48" s="144"/>
      <c r="H48" s="144"/>
    </row>
    <row r="49" spans="1:8" ht="35.25" customHeight="1" x14ac:dyDescent="0.25">
      <c r="A49" s="37" t="s">
        <v>163</v>
      </c>
      <c r="B49" s="50"/>
      <c r="C49" s="50"/>
      <c r="D49" s="50"/>
      <c r="E49" s="50"/>
      <c r="F49" s="50" t="s">
        <v>160</v>
      </c>
      <c r="G49" s="50" t="s">
        <v>161</v>
      </c>
      <c r="H49" s="50" t="s">
        <v>133</v>
      </c>
    </row>
    <row r="50" spans="1:8" ht="26.25" customHeight="1" x14ac:dyDescent="0.25">
      <c r="A50" s="47" t="s">
        <v>162</v>
      </c>
      <c r="B50" s="53">
        <v>2.9758333333333336</v>
      </c>
      <c r="C50" s="53">
        <v>3.0137499999999999</v>
      </c>
      <c r="D50" s="53">
        <v>1.4350000000000001</v>
      </c>
      <c r="E50" s="53">
        <v>2.7075</v>
      </c>
      <c r="F50" s="53">
        <v>2.7075</v>
      </c>
      <c r="G50" s="53"/>
      <c r="H50" s="53">
        <v>2.7075</v>
      </c>
    </row>
    <row r="51" spans="1:8" ht="21.75" customHeight="1" x14ac:dyDescent="0.25">
      <c r="A51" s="47" t="s">
        <v>25</v>
      </c>
      <c r="B51" s="53">
        <v>3.0550000000000002</v>
      </c>
      <c r="C51" s="53">
        <v>2.99</v>
      </c>
      <c r="D51" s="53">
        <v>1.675</v>
      </c>
      <c r="E51" s="53">
        <v>3.415</v>
      </c>
      <c r="F51" s="53">
        <v>2.04</v>
      </c>
      <c r="G51" s="53">
        <v>2.6</v>
      </c>
      <c r="H51" s="53">
        <v>2.3200000000000003</v>
      </c>
    </row>
    <row r="52" spans="1:8" x14ac:dyDescent="0.25">
      <c r="A52" s="11">
        <v>390</v>
      </c>
      <c r="B52" s="55">
        <v>3.2949999999999999</v>
      </c>
      <c r="C52" s="55"/>
      <c r="D52" s="55"/>
      <c r="E52" s="55"/>
      <c r="F52" s="55"/>
      <c r="G52" s="55"/>
      <c r="H52" s="55"/>
    </row>
    <row r="53" spans="1:8" x14ac:dyDescent="0.25">
      <c r="A53" s="11">
        <v>415</v>
      </c>
      <c r="B53" s="55"/>
      <c r="C53" s="55"/>
      <c r="D53" s="55"/>
      <c r="E53" s="55">
        <v>3.415</v>
      </c>
      <c r="F53" s="55"/>
      <c r="G53" s="55"/>
      <c r="H53" s="55"/>
    </row>
    <row r="54" spans="1:8" x14ac:dyDescent="0.25">
      <c r="A54" s="11">
        <v>425</v>
      </c>
      <c r="B54" s="55"/>
      <c r="C54" s="55"/>
      <c r="D54" s="55"/>
      <c r="E54" s="55"/>
      <c r="F54" s="55">
        <v>2.04</v>
      </c>
      <c r="G54" s="55"/>
      <c r="H54" s="55">
        <v>2.04</v>
      </c>
    </row>
    <row r="55" spans="1:8" x14ac:dyDescent="0.25">
      <c r="A55" s="11">
        <v>435</v>
      </c>
      <c r="B55" s="55">
        <v>3.105</v>
      </c>
      <c r="C55" s="55"/>
      <c r="D55" s="55"/>
      <c r="E55" s="55"/>
      <c r="F55" s="55"/>
      <c r="G55" s="55"/>
      <c r="H55" s="55"/>
    </row>
    <row r="56" spans="1:8" x14ac:dyDescent="0.25">
      <c r="A56" s="11">
        <v>565</v>
      </c>
      <c r="B56" s="55">
        <v>2.7650000000000001</v>
      </c>
      <c r="C56" s="55">
        <v>2.99</v>
      </c>
      <c r="D56" s="55">
        <v>1.675</v>
      </c>
      <c r="E56" s="55"/>
      <c r="F56" s="55"/>
      <c r="G56" s="55">
        <v>2.6</v>
      </c>
      <c r="H56" s="55">
        <v>2.6</v>
      </c>
    </row>
    <row r="57" spans="1:8" x14ac:dyDescent="0.25">
      <c r="A57" s="47" t="s">
        <v>26</v>
      </c>
      <c r="B57" s="53"/>
      <c r="C57" s="53"/>
      <c r="D57" s="53">
        <v>1.1950000000000001</v>
      </c>
      <c r="E57" s="53"/>
      <c r="F57" s="53"/>
      <c r="G57" s="53">
        <v>2.585</v>
      </c>
      <c r="H57" s="53">
        <v>2.585</v>
      </c>
    </row>
    <row r="58" spans="1:8" x14ac:dyDescent="0.25">
      <c r="A58" s="11">
        <v>300</v>
      </c>
      <c r="B58" s="55"/>
      <c r="C58" s="55"/>
      <c r="D58" s="55"/>
      <c r="E58" s="55"/>
      <c r="F58" s="55"/>
      <c r="G58" s="55">
        <v>2.585</v>
      </c>
      <c r="H58" s="55">
        <v>2.585</v>
      </c>
    </row>
    <row r="59" spans="1:8" x14ac:dyDescent="0.25">
      <c r="A59" s="11">
        <v>330</v>
      </c>
      <c r="B59" s="55"/>
      <c r="C59" s="55"/>
      <c r="D59" s="55">
        <v>1.1950000000000001</v>
      </c>
      <c r="E59" s="55"/>
      <c r="F59" s="55"/>
      <c r="G59" s="55"/>
      <c r="H59" s="55"/>
    </row>
    <row r="60" spans="1:8" x14ac:dyDescent="0.25">
      <c r="A60" s="47" t="s">
        <v>27</v>
      </c>
      <c r="B60" s="53">
        <v>2.96</v>
      </c>
      <c r="C60" s="53"/>
      <c r="D60" s="53"/>
      <c r="E60" s="53">
        <v>2</v>
      </c>
      <c r="F60" s="53">
        <v>1.71</v>
      </c>
      <c r="G60" s="53"/>
      <c r="H60" s="53">
        <v>1.71</v>
      </c>
    </row>
    <row r="61" spans="1:8" x14ac:dyDescent="0.25">
      <c r="A61" s="11">
        <v>670</v>
      </c>
      <c r="B61" s="55"/>
      <c r="C61" s="55"/>
      <c r="D61" s="55"/>
      <c r="E61" s="55">
        <v>2</v>
      </c>
      <c r="F61" s="55"/>
      <c r="G61" s="55"/>
      <c r="H61" s="55"/>
    </row>
    <row r="62" spans="1:8" x14ac:dyDescent="0.25">
      <c r="A62" s="11">
        <v>712</v>
      </c>
      <c r="B62" s="55"/>
      <c r="C62" s="55"/>
      <c r="D62" s="55"/>
      <c r="E62" s="55"/>
      <c r="F62" s="55">
        <v>1.71</v>
      </c>
      <c r="G62" s="55"/>
      <c r="H62" s="55">
        <v>1.71</v>
      </c>
    </row>
    <row r="63" spans="1:8" x14ac:dyDescent="0.25">
      <c r="A63" s="11">
        <v>715</v>
      </c>
      <c r="B63" s="55">
        <v>2.96</v>
      </c>
      <c r="C63" s="55"/>
      <c r="D63" s="55"/>
      <c r="E63" s="55"/>
      <c r="F63" s="55"/>
      <c r="G63" s="55"/>
      <c r="H63" s="55"/>
    </row>
    <row r="64" spans="1:8" x14ac:dyDescent="0.25">
      <c r="A64" s="47" t="s">
        <v>24</v>
      </c>
      <c r="B64" s="53">
        <v>2.77</v>
      </c>
      <c r="C64" s="53">
        <v>3.0374999999999996</v>
      </c>
      <c r="D64" s="53"/>
      <c r="E64" s="53"/>
      <c r="F64" s="53"/>
      <c r="G64" s="53"/>
      <c r="H64" s="53"/>
    </row>
    <row r="65" spans="1:8" x14ac:dyDescent="0.25">
      <c r="A65" s="11">
        <v>638</v>
      </c>
      <c r="B65" s="55"/>
      <c r="C65" s="55">
        <v>3.57</v>
      </c>
      <c r="D65" s="55"/>
      <c r="E65" s="55"/>
      <c r="F65" s="55"/>
      <c r="G65" s="55"/>
      <c r="H65" s="55"/>
    </row>
    <row r="66" spans="1:8" x14ac:dyDescent="0.25">
      <c r="A66" s="11">
        <v>642</v>
      </c>
      <c r="B66" s="55">
        <v>2.77</v>
      </c>
      <c r="C66" s="55"/>
      <c r="D66" s="55"/>
      <c r="E66" s="55"/>
      <c r="F66" s="55"/>
      <c r="G66" s="55"/>
      <c r="H66" s="55"/>
    </row>
    <row r="67" spans="1:8" x14ac:dyDescent="0.25">
      <c r="A67" s="15">
        <v>644</v>
      </c>
      <c r="B67" s="56"/>
      <c r="C67" s="56">
        <v>2.5049999999999999</v>
      </c>
      <c r="D67" s="56"/>
      <c r="E67" s="56"/>
      <c r="F67" s="56"/>
      <c r="G67" s="56"/>
      <c r="H67" s="56"/>
    </row>
  </sheetData>
  <mergeCells count="2">
    <mergeCell ref="F48:H48"/>
    <mergeCell ref="F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Index</vt:lpstr>
      <vt:lpstr>1. Applicants per position</vt:lpstr>
      <vt:lpstr>2. SLU Admitted students</vt:lpstr>
      <vt:lpstr>3. Nat. comp. new entrants</vt:lpstr>
      <vt:lpstr>4. SLU Active students </vt:lpstr>
      <vt:lpstr>5. Nat. comp. Active students</vt:lpstr>
      <vt:lpstr>6. SLU Doctoral degrees</vt:lpstr>
      <vt:lpstr>7. SLU Licentiate degrees</vt:lpstr>
      <vt:lpstr>8. SLU Actual period of study</vt:lpstr>
      <vt:lpstr>9. SLU Completion rate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Stening</dc:creator>
  <cp:lastModifiedBy>Eva Stening</cp:lastModifiedBy>
  <dcterms:created xsi:type="dcterms:W3CDTF">2024-02-08T15:52:07Z</dcterms:created>
  <dcterms:modified xsi:type="dcterms:W3CDTF">2025-03-26T10:50:09Z</dcterms:modified>
</cp:coreProperties>
</file>