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240" yWindow="2520" windowWidth="36280" windowHeight="18380" tabRatio="500"/>
  </bookViews>
  <sheets>
    <sheet name="qPCR" sheetId="1" r:id="rId1"/>
    <sheet name="R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K4" i="2"/>
  <c r="K3" i="2"/>
  <c r="D3" i="2"/>
  <c r="D4" i="2"/>
  <c r="D5" i="2"/>
  <c r="D6" i="2"/>
  <c r="D2" i="2"/>
</calcChain>
</file>

<file path=xl/sharedStrings.xml><?xml version="1.0" encoding="utf-8"?>
<sst xmlns="http://schemas.openxmlformats.org/spreadsheetml/2006/main" count="114" uniqueCount="75">
  <si>
    <t>cDNA pool 1:20</t>
  </si>
  <si>
    <t>srt1 flank</t>
  </si>
  <si>
    <t>cDNA pool 1:40</t>
  </si>
  <si>
    <t>srt1 outsidehp</t>
  </si>
  <si>
    <t>cDNA pool 1:80</t>
  </si>
  <si>
    <t>srt2 flank</t>
  </si>
  <si>
    <t>cDNA pool 1:160</t>
  </si>
  <si>
    <t>srt2 outside hp</t>
  </si>
  <si>
    <t>cDNA pool 1:320</t>
  </si>
  <si>
    <t>PP2A</t>
  </si>
  <si>
    <t>HEL</t>
  </si>
  <si>
    <t>G</t>
  </si>
  <si>
    <t>2014.09.24 PLATE 1 PRIMER EFFICIENCY</t>
  </si>
  <si>
    <t>A</t>
  </si>
  <si>
    <t>B</t>
  </si>
  <si>
    <t>C</t>
  </si>
  <si>
    <t>D</t>
  </si>
  <si>
    <t>E</t>
  </si>
  <si>
    <t>F</t>
  </si>
  <si>
    <t>H</t>
  </si>
  <si>
    <t xml:space="preserve">srt1-3 Fw  / qPCR srt1 flanking Re </t>
  </si>
  <si>
    <t xml:space="preserve">qPCR srt1 before hp  / srt1-3 Re </t>
  </si>
  <si>
    <t xml:space="preserve">qPCR srt2 flanking Fw  / qPCR srt2 flanking Re </t>
  </si>
  <si>
    <t xml:space="preserve">qPCR srt2 after hairpin  / srt2-2 Re </t>
  </si>
  <si>
    <t>reaction mixes</t>
  </si>
  <si>
    <t>x1</t>
  </si>
  <si>
    <t>x18</t>
  </si>
  <si>
    <t>program</t>
  </si>
  <si>
    <t>2x master mix</t>
  </si>
  <si>
    <t>95C</t>
  </si>
  <si>
    <t>7’</t>
  </si>
  <si>
    <t>5 uM primer mix</t>
  </si>
  <si>
    <t>10”</t>
  </si>
  <si>
    <t>40 cycles</t>
  </si>
  <si>
    <t>template</t>
  </si>
  <si>
    <t>60C</t>
  </si>
  <si>
    <t>30”</t>
  </si>
  <si>
    <t>aquisition</t>
  </si>
  <si>
    <t>MQ</t>
  </si>
  <si>
    <t>60C-95C</t>
  </si>
  <si>
    <t>0.5C step</t>
  </si>
  <si>
    <t>aquisition for melt curve</t>
  </si>
  <si>
    <t>cDNA</t>
  </si>
  <si>
    <t>4 ul from 5 samples</t>
  </si>
  <si>
    <t>380 ul</t>
  </si>
  <si>
    <t>200 ul of 1:20</t>
  </si>
  <si>
    <t>200 ul</t>
  </si>
  <si>
    <t>200 ul of 1:40</t>
  </si>
  <si>
    <t>100 uM stock (100pmol/ul)</t>
  </si>
  <si>
    <t>200 ul of 1:80</t>
  </si>
  <si>
    <t>5 ul of Fw+ 5 ul of Re</t>
  </si>
  <si>
    <t>90 ul</t>
  </si>
  <si>
    <t>200 ul of 1:160</t>
  </si>
  <si>
    <t>RNA concentraion ng/ul</t>
  </si>
  <si>
    <t>Col-0</t>
  </si>
  <si>
    <t>qrt1-2</t>
  </si>
  <si>
    <t>srt1-3</t>
  </si>
  <si>
    <t>srt2-1</t>
  </si>
  <si>
    <t>srt2-2</t>
  </si>
  <si>
    <t>ul of RNA /RT reaction to have 1 ug/RT reaction</t>
  </si>
  <si>
    <t>ul of MQ/RT reaction</t>
  </si>
  <si>
    <t>Enzyme mix (ThermoScientific, Maxima RT kit)</t>
  </si>
  <si>
    <t>Program</t>
  </si>
  <si>
    <t>25 C</t>
  </si>
  <si>
    <t>10'</t>
  </si>
  <si>
    <t>5x buffer</t>
  </si>
  <si>
    <t>60 C</t>
  </si>
  <si>
    <t>40'</t>
  </si>
  <si>
    <t>Enzyme</t>
  </si>
  <si>
    <t>85 C</t>
  </si>
  <si>
    <t>5'</t>
  </si>
  <si>
    <t>15 ul/reaction</t>
  </si>
  <si>
    <t>4 C</t>
  </si>
  <si>
    <t>Hold</t>
  </si>
  <si>
    <t>5ul of diluted RNA will added to 15 ul of premix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</si>
</sst>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S_E_K_-;\-* #,##0.00\ _S_E_K_-;_-* &quot;-&quot;??\ _S_E_K_-;_-@_-"/>
    <numFmt numFmtId="165" formatCode="_-* #,##0.0\ _S_E_K_-;\-* #,##0.0\ _S_E_K_-;_-* &quot;-&quot;??\ _S_E_K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rgb="FF000000"/>
      <name val="Helvetica Neue"/>
    </font>
    <font>
      <sz val="12"/>
      <color theme="1"/>
      <name val="Helvetica"/>
    </font>
    <font>
      <sz val="12"/>
      <name val="Calibri"/>
      <scheme val="minor"/>
    </font>
    <font>
      <b/>
      <sz val="9"/>
      <color rgb="FF000000"/>
      <name val="Helvetica"/>
    </font>
    <font>
      <sz val="12"/>
      <color rgb="FF000000"/>
      <name val="Helvetica Neue"/>
    </font>
    <font>
      <b/>
      <sz val="12"/>
      <color rgb="FF000000"/>
      <name val="Helvetica Neue"/>
    </font>
    <font>
      <sz val="15"/>
      <color rgb="FF000000"/>
      <name val="Helvetica"/>
    </font>
    <font>
      <b/>
      <sz val="12"/>
      <color theme="6" tint="-0.249977111117893"/>
      <name val="Calibri"/>
      <scheme val="minor"/>
    </font>
    <font>
      <sz val="11"/>
      <color rgb="FF000000"/>
      <name val="Helvetica Neue"/>
    </font>
    <font>
      <sz val="11"/>
      <color theme="1"/>
      <name val="Helvetica"/>
    </font>
    <font>
      <b/>
      <sz val="12"/>
      <color rgb="FF000000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2" fillId="4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4" xfId="0" applyBorder="1"/>
    <xf numFmtId="0" fontId="3" fillId="0" borderId="0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/>
    <xf numFmtId="0" fontId="7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7" fillId="0" borderId="7" xfId="0" applyFont="1" applyBorder="1"/>
    <xf numFmtId="0" fontId="7" fillId="0" borderId="8" xfId="0" applyFont="1" applyBorder="1"/>
    <xf numFmtId="165" fontId="7" fillId="0" borderId="0" xfId="1" applyNumberFormat="1" applyFont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4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4" fillId="0" borderId="6" xfId="0" applyFont="1" applyBorder="1"/>
    <xf numFmtId="0" fontId="9" fillId="0" borderId="8" xfId="0" applyFont="1" applyBorder="1"/>
    <xf numFmtId="0" fontId="9" fillId="0" borderId="0" xfId="0" applyFont="1" applyBorder="1"/>
    <xf numFmtId="0" fontId="4" fillId="0" borderId="4" xfId="0" applyFont="1" applyBorder="1"/>
    <xf numFmtId="0" fontId="9" fillId="0" borderId="7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0" fontId="8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7" fillId="0" borderId="4" xfId="0" applyFont="1" applyBorder="1"/>
    <xf numFmtId="0" fontId="0" fillId="0" borderId="5" xfId="0" applyFont="1" applyBorder="1"/>
    <xf numFmtId="0" fontId="7" fillId="0" borderId="6" xfId="0" applyFont="1" applyBorder="1"/>
    <xf numFmtId="0" fontId="0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C1" workbookViewId="0">
      <selection activeCell="T33" sqref="T33"/>
    </sheetView>
  </sheetViews>
  <sheetFormatPr baseColWidth="10" defaultRowHeight="15" x14ac:dyDescent="0"/>
  <cols>
    <col min="1" max="1" width="10" customWidth="1"/>
    <col min="2" max="2" width="12.6640625" customWidth="1"/>
    <col min="4" max="4" width="10.83203125" customWidth="1"/>
    <col min="9" max="9" width="12.5" customWidth="1"/>
    <col min="13" max="13" width="18.5" customWidth="1"/>
    <col min="15" max="15" width="14" customWidth="1"/>
    <col min="16" max="16" width="12.33203125" customWidth="1"/>
    <col min="17" max="17" width="23.33203125" customWidth="1"/>
  </cols>
  <sheetData>
    <row r="1" spans="1:18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>
      <c r="A2" s="11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3">
        <v>12</v>
      </c>
    </row>
    <row r="3" spans="1:18">
      <c r="A3" s="14" t="s">
        <v>13</v>
      </c>
      <c r="B3" s="15" t="s">
        <v>0</v>
      </c>
      <c r="C3" s="15"/>
      <c r="D3" s="15"/>
      <c r="E3" s="16" t="s">
        <v>0</v>
      </c>
      <c r="F3" s="16"/>
      <c r="G3" s="16"/>
      <c r="H3" s="17" t="s">
        <v>0</v>
      </c>
      <c r="I3" s="17"/>
      <c r="J3" s="17"/>
      <c r="K3" s="18" t="s">
        <v>0</v>
      </c>
      <c r="L3" s="18"/>
      <c r="M3" s="19"/>
      <c r="O3" s="8" t="s">
        <v>1</v>
      </c>
      <c r="P3" t="s">
        <v>20</v>
      </c>
    </row>
    <row r="4" spans="1:18">
      <c r="A4" s="14" t="s">
        <v>14</v>
      </c>
      <c r="B4" s="15" t="s">
        <v>2</v>
      </c>
      <c r="C4" s="15"/>
      <c r="D4" s="15"/>
      <c r="E4" s="16" t="s">
        <v>2</v>
      </c>
      <c r="F4" s="16"/>
      <c r="G4" s="16"/>
      <c r="H4" s="17" t="s">
        <v>2</v>
      </c>
      <c r="I4" s="17"/>
      <c r="J4" s="17"/>
      <c r="K4" s="18" t="s">
        <v>2</v>
      </c>
      <c r="L4" s="18"/>
      <c r="M4" s="19"/>
      <c r="O4" s="7" t="s">
        <v>3</v>
      </c>
      <c r="P4" t="s">
        <v>21</v>
      </c>
    </row>
    <row r="5" spans="1:18">
      <c r="A5" s="14" t="s">
        <v>15</v>
      </c>
      <c r="B5" s="15" t="s">
        <v>4</v>
      </c>
      <c r="C5" s="15"/>
      <c r="D5" s="15"/>
      <c r="E5" s="16" t="s">
        <v>4</v>
      </c>
      <c r="F5" s="16"/>
      <c r="G5" s="16"/>
      <c r="H5" s="17" t="s">
        <v>4</v>
      </c>
      <c r="I5" s="17"/>
      <c r="J5" s="17"/>
      <c r="K5" s="18" t="s">
        <v>4</v>
      </c>
      <c r="L5" s="18"/>
      <c r="M5" s="19"/>
      <c r="O5" s="6" t="s">
        <v>5</v>
      </c>
      <c r="P5" t="s">
        <v>22</v>
      </c>
    </row>
    <row r="6" spans="1:18">
      <c r="A6" s="14" t="s">
        <v>16</v>
      </c>
      <c r="B6" s="15" t="s">
        <v>6</v>
      </c>
      <c r="C6" s="15"/>
      <c r="D6" s="15"/>
      <c r="E6" s="16" t="s">
        <v>6</v>
      </c>
      <c r="F6" s="16"/>
      <c r="G6" s="16"/>
      <c r="H6" s="17" t="s">
        <v>6</v>
      </c>
      <c r="I6" s="17"/>
      <c r="J6" s="17"/>
      <c r="K6" s="18" t="s">
        <v>6</v>
      </c>
      <c r="L6" s="18"/>
      <c r="M6" s="19"/>
      <c r="O6" s="5" t="s">
        <v>7</v>
      </c>
      <c r="P6" t="s">
        <v>23</v>
      </c>
    </row>
    <row r="7" spans="1:18">
      <c r="A7" s="14" t="s">
        <v>17</v>
      </c>
      <c r="B7" s="15" t="s">
        <v>8</v>
      </c>
      <c r="C7" s="15"/>
      <c r="D7" s="15"/>
      <c r="E7" s="16" t="s">
        <v>8</v>
      </c>
      <c r="F7" s="16"/>
      <c r="G7" s="16"/>
      <c r="H7" s="17" t="s">
        <v>8</v>
      </c>
      <c r="I7" s="17"/>
      <c r="J7" s="17"/>
      <c r="K7" s="18" t="s">
        <v>8</v>
      </c>
      <c r="L7" s="18"/>
      <c r="M7" s="19"/>
      <c r="O7" s="3" t="s">
        <v>9</v>
      </c>
    </row>
    <row r="8" spans="1:18">
      <c r="A8" s="14" t="s">
        <v>18</v>
      </c>
      <c r="B8" s="20" t="s">
        <v>0</v>
      </c>
      <c r="C8" s="20"/>
      <c r="D8" s="20"/>
      <c r="E8" s="20" t="s">
        <v>6</v>
      </c>
      <c r="F8" s="20"/>
      <c r="G8" s="20"/>
      <c r="H8" s="21" t="s">
        <v>0</v>
      </c>
      <c r="I8" s="21"/>
      <c r="J8" s="21"/>
      <c r="K8" s="21" t="s">
        <v>6</v>
      </c>
      <c r="L8" s="21"/>
      <c r="M8" s="22"/>
      <c r="O8" s="4" t="s">
        <v>10</v>
      </c>
    </row>
    <row r="9" spans="1:18">
      <c r="A9" s="14" t="s">
        <v>11</v>
      </c>
      <c r="B9" s="20" t="s">
        <v>2</v>
      </c>
      <c r="C9" s="20"/>
      <c r="D9" s="20"/>
      <c r="E9" s="20" t="s">
        <v>8</v>
      </c>
      <c r="F9" s="20"/>
      <c r="G9" s="20"/>
      <c r="H9" s="21" t="s">
        <v>2</v>
      </c>
      <c r="I9" s="21"/>
      <c r="J9" s="21"/>
      <c r="K9" s="21" t="s">
        <v>8</v>
      </c>
      <c r="L9" s="21"/>
      <c r="M9" s="22"/>
    </row>
    <row r="10" spans="1:18">
      <c r="A10" s="23" t="s">
        <v>19</v>
      </c>
      <c r="B10" s="24" t="s">
        <v>4</v>
      </c>
      <c r="C10" s="24"/>
      <c r="D10" s="24"/>
      <c r="E10" s="25"/>
      <c r="F10" s="25"/>
      <c r="G10" s="25"/>
      <c r="H10" s="26" t="s">
        <v>4</v>
      </c>
      <c r="I10" s="26"/>
      <c r="J10" s="26"/>
      <c r="K10" s="27"/>
      <c r="L10" s="27"/>
      <c r="M10" s="28"/>
    </row>
    <row r="14" spans="1:18" ht="16">
      <c r="A14" s="29" t="s">
        <v>24</v>
      </c>
      <c r="B14" s="30"/>
      <c r="C14" s="68" t="s">
        <v>25</v>
      </c>
      <c r="D14" s="69" t="s">
        <v>26</v>
      </c>
      <c r="E14" s="1"/>
      <c r="F14" s="72" t="s">
        <v>27</v>
      </c>
      <c r="G14" s="73"/>
      <c r="H14" s="73"/>
      <c r="I14" s="74"/>
      <c r="K14" s="78"/>
      <c r="L14" s="38"/>
      <c r="M14" s="79" t="s">
        <v>42</v>
      </c>
      <c r="N14" s="80" t="s">
        <v>38</v>
      </c>
      <c r="O14" s="1"/>
      <c r="P14" s="1"/>
      <c r="Q14" s="9"/>
      <c r="R14" s="9"/>
    </row>
    <row r="15" spans="1:18">
      <c r="A15" s="31"/>
      <c r="B15" s="32" t="s">
        <v>28</v>
      </c>
      <c r="C15" s="45">
        <v>10</v>
      </c>
      <c r="D15" s="46">
        <v>180</v>
      </c>
      <c r="E15" s="1"/>
      <c r="F15" s="75" t="s">
        <v>29</v>
      </c>
      <c r="G15" s="45" t="s">
        <v>30</v>
      </c>
      <c r="H15" s="37"/>
      <c r="I15" s="33"/>
      <c r="K15" s="81" t="s">
        <v>0</v>
      </c>
      <c r="L15" s="82"/>
      <c r="M15" s="45" t="s">
        <v>43</v>
      </c>
      <c r="N15" s="46" t="s">
        <v>44</v>
      </c>
      <c r="O15" s="1"/>
      <c r="P15" s="9"/>
      <c r="Q15" s="9"/>
      <c r="R15" s="9"/>
    </row>
    <row r="16" spans="1:18">
      <c r="A16" s="31"/>
      <c r="B16" s="32" t="s">
        <v>31</v>
      </c>
      <c r="C16" s="45">
        <v>1</v>
      </c>
      <c r="D16" s="46">
        <v>18</v>
      </c>
      <c r="E16" s="1"/>
      <c r="F16" s="75" t="s">
        <v>29</v>
      </c>
      <c r="G16" s="45" t="s">
        <v>32</v>
      </c>
      <c r="H16" s="37"/>
      <c r="I16" s="46" t="s">
        <v>33</v>
      </c>
      <c r="K16" s="81" t="s">
        <v>2</v>
      </c>
      <c r="L16" s="82"/>
      <c r="M16" s="45" t="s">
        <v>45</v>
      </c>
      <c r="N16" s="46" t="s">
        <v>46</v>
      </c>
      <c r="O16" s="1"/>
      <c r="P16" s="1"/>
      <c r="Q16" s="1"/>
      <c r="R16" s="1"/>
    </row>
    <row r="17" spans="1:18">
      <c r="A17" s="31"/>
      <c r="B17" s="32" t="s">
        <v>34</v>
      </c>
      <c r="C17" s="45">
        <v>5</v>
      </c>
      <c r="D17" s="33"/>
      <c r="E17" s="1"/>
      <c r="F17" s="75" t="s">
        <v>35</v>
      </c>
      <c r="G17" s="45" t="s">
        <v>36</v>
      </c>
      <c r="H17" s="45" t="s">
        <v>37</v>
      </c>
      <c r="I17" s="76"/>
      <c r="K17" s="81" t="s">
        <v>4</v>
      </c>
      <c r="L17" s="82"/>
      <c r="M17" s="45" t="s">
        <v>47</v>
      </c>
      <c r="N17" s="46" t="s">
        <v>46</v>
      </c>
      <c r="O17" s="1"/>
      <c r="P17" s="85"/>
      <c r="Q17" s="86" t="s">
        <v>48</v>
      </c>
      <c r="R17" s="87" t="s">
        <v>38</v>
      </c>
    </row>
    <row r="18" spans="1:18">
      <c r="A18" s="31"/>
      <c r="B18" s="32" t="s">
        <v>38</v>
      </c>
      <c r="C18" s="45">
        <v>4</v>
      </c>
      <c r="D18" s="46">
        <v>72</v>
      </c>
      <c r="E18" s="1"/>
      <c r="F18" s="75" t="s">
        <v>29</v>
      </c>
      <c r="G18" s="37"/>
      <c r="H18" s="37"/>
      <c r="I18" s="33"/>
      <c r="K18" s="81" t="s">
        <v>6</v>
      </c>
      <c r="L18" s="82"/>
      <c r="M18" s="45" t="s">
        <v>49</v>
      </c>
      <c r="N18" s="46" t="s">
        <v>46</v>
      </c>
      <c r="O18" s="1"/>
      <c r="P18" s="70" t="s">
        <v>31</v>
      </c>
      <c r="Q18" s="71" t="s">
        <v>50</v>
      </c>
      <c r="R18" s="88" t="s">
        <v>51</v>
      </c>
    </row>
    <row r="19" spans="1:18">
      <c r="A19" s="34"/>
      <c r="B19" s="35"/>
      <c r="C19" s="35"/>
      <c r="D19" s="36"/>
      <c r="E19" s="1"/>
      <c r="F19" s="77" t="s">
        <v>39</v>
      </c>
      <c r="G19" s="49" t="s">
        <v>40</v>
      </c>
      <c r="H19" s="49" t="s">
        <v>41</v>
      </c>
      <c r="I19" s="36"/>
      <c r="K19" s="83" t="s">
        <v>8</v>
      </c>
      <c r="L19" s="84"/>
      <c r="M19" s="49" t="s">
        <v>52</v>
      </c>
      <c r="N19" s="50" t="s">
        <v>46</v>
      </c>
      <c r="O19" s="1"/>
      <c r="P19" s="1"/>
      <c r="Q19" s="1"/>
      <c r="R19" s="1"/>
    </row>
  </sheetData>
  <mergeCells count="39">
    <mergeCell ref="A14:B14"/>
    <mergeCell ref="K15:L15"/>
    <mergeCell ref="K16:L16"/>
    <mergeCell ref="K17:L17"/>
    <mergeCell ref="K18:L18"/>
    <mergeCell ref="K19:L19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  <mergeCell ref="B5:D5"/>
    <mergeCell ref="E5:G5"/>
    <mergeCell ref="H5:J5"/>
    <mergeCell ref="K5:M5"/>
    <mergeCell ref="B6:D6"/>
    <mergeCell ref="E6:G6"/>
    <mergeCell ref="H6:J6"/>
    <mergeCell ref="K6:M6"/>
    <mergeCell ref="A1:P1"/>
    <mergeCell ref="B3:D3"/>
    <mergeCell ref="E3:G3"/>
    <mergeCell ref="H3:J3"/>
    <mergeCell ref="K3:M3"/>
    <mergeCell ref="B4:D4"/>
    <mergeCell ref="E4:G4"/>
    <mergeCell ref="H4:J4"/>
    <mergeCell ref="K4:M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L11" sqref="L11"/>
    </sheetView>
  </sheetViews>
  <sheetFormatPr baseColWidth="10" defaultRowHeight="15" x14ac:dyDescent="0"/>
  <cols>
    <col min="3" max="3" width="24.1640625" customWidth="1"/>
    <col min="4" max="4" width="47.33203125" customWidth="1"/>
    <col min="6" max="6" width="22.6640625" customWidth="1"/>
    <col min="10" max="10" width="24.83203125" customWidth="1"/>
    <col min="11" max="12" width="29.1640625" customWidth="1"/>
    <col min="15" max="15" width="9.33203125" customWidth="1"/>
  </cols>
  <sheetData>
    <row r="1" spans="1:15" ht="16">
      <c r="A1" s="39"/>
      <c r="B1" s="38"/>
      <c r="C1" s="41" t="s">
        <v>53</v>
      </c>
      <c r="D1" s="55" t="s">
        <v>59</v>
      </c>
      <c r="E1" s="38"/>
      <c r="F1" s="42" t="s">
        <v>60</v>
      </c>
      <c r="G1" s="1"/>
      <c r="J1" s="59" t="s">
        <v>61</v>
      </c>
      <c r="K1" s="60"/>
      <c r="L1" s="37"/>
      <c r="M1" s="59" t="s">
        <v>62</v>
      </c>
      <c r="N1" s="12"/>
      <c r="O1" s="13"/>
    </row>
    <row r="2" spans="1:15" ht="16">
      <c r="A2" s="43">
        <v>1</v>
      </c>
      <c r="B2" s="44" t="s">
        <v>54</v>
      </c>
      <c r="C2" s="56">
        <v>683</v>
      </c>
      <c r="D2" s="51">
        <f>1000/C2</f>
        <v>1.4641288433382138</v>
      </c>
      <c r="E2" s="45"/>
      <c r="F2" s="53">
        <v>3.5</v>
      </c>
      <c r="G2" s="40"/>
      <c r="J2" s="61" t="s">
        <v>38</v>
      </c>
      <c r="K2" s="62">
        <f>9*5.5</f>
        <v>49.5</v>
      </c>
      <c r="L2" s="65"/>
      <c r="M2" s="66"/>
      <c r="N2" s="65" t="s">
        <v>63</v>
      </c>
      <c r="O2" s="62" t="s">
        <v>64</v>
      </c>
    </row>
    <row r="3" spans="1:15" ht="16">
      <c r="A3" s="43">
        <v>2</v>
      </c>
      <c r="B3" s="44" t="s">
        <v>55</v>
      </c>
      <c r="C3" s="56">
        <v>804</v>
      </c>
      <c r="D3" s="51">
        <f t="shared" ref="D3:D6" si="0">1000/C3</f>
        <v>1.2437810945273631</v>
      </c>
      <c r="E3" s="45"/>
      <c r="F3" s="53">
        <v>3.8</v>
      </c>
      <c r="G3" s="40"/>
      <c r="J3" s="61" t="s">
        <v>65</v>
      </c>
      <c r="K3" s="62">
        <f>4*5.5</f>
        <v>22</v>
      </c>
      <c r="L3" s="65"/>
      <c r="M3" s="66"/>
      <c r="N3" s="65" t="s">
        <v>66</v>
      </c>
      <c r="O3" s="62" t="s">
        <v>67</v>
      </c>
    </row>
    <row r="4" spans="1:15" ht="16">
      <c r="A4" s="43">
        <v>3</v>
      </c>
      <c r="B4" s="44" t="s">
        <v>56</v>
      </c>
      <c r="C4" s="56">
        <v>771</v>
      </c>
      <c r="D4" s="51">
        <f t="shared" si="0"/>
        <v>1.2970168612191959</v>
      </c>
      <c r="E4" s="45"/>
      <c r="F4" s="53">
        <v>3.7</v>
      </c>
      <c r="G4" s="40"/>
      <c r="J4" s="61" t="s">
        <v>68</v>
      </c>
      <c r="K4" s="62">
        <f>2*5.5</f>
        <v>11</v>
      </c>
      <c r="L4" s="65"/>
      <c r="M4" s="66"/>
      <c r="N4" s="65" t="s">
        <v>69</v>
      </c>
      <c r="O4" s="62" t="s">
        <v>70</v>
      </c>
    </row>
    <row r="5" spans="1:15" ht="16">
      <c r="A5" s="43">
        <v>4</v>
      </c>
      <c r="B5" s="44" t="s">
        <v>57</v>
      </c>
      <c r="C5" s="56">
        <v>554</v>
      </c>
      <c r="D5" s="51">
        <f t="shared" si="0"/>
        <v>1.8050541516245486</v>
      </c>
      <c r="E5" s="45"/>
      <c r="F5" s="53">
        <v>3.2</v>
      </c>
      <c r="G5" s="40"/>
      <c r="J5" s="63"/>
      <c r="K5" s="64" t="s">
        <v>71</v>
      </c>
      <c r="L5" s="65"/>
      <c r="M5" s="63"/>
      <c r="N5" s="67" t="s">
        <v>72</v>
      </c>
      <c r="O5" s="64" t="s">
        <v>73</v>
      </c>
    </row>
    <row r="6" spans="1:15" ht="16">
      <c r="A6" s="47">
        <v>5</v>
      </c>
      <c r="B6" s="48" t="s">
        <v>58</v>
      </c>
      <c r="C6" s="57">
        <v>203</v>
      </c>
      <c r="D6" s="52">
        <f t="shared" si="0"/>
        <v>4.9261083743842367</v>
      </c>
      <c r="E6" s="49"/>
      <c r="F6" s="54">
        <v>0.1</v>
      </c>
      <c r="G6" s="40"/>
    </row>
    <row r="7" spans="1:15">
      <c r="D7" s="10"/>
    </row>
    <row r="9" spans="1:15">
      <c r="D9" s="58" t="s">
        <v>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qPCR</vt:lpstr>
      <vt:lpstr>RT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Minina</dc:creator>
  <cp:lastModifiedBy>Alena Minina</cp:lastModifiedBy>
  <dcterms:created xsi:type="dcterms:W3CDTF">2014-10-14T14:01:41Z</dcterms:created>
  <dcterms:modified xsi:type="dcterms:W3CDTF">2014-10-14T14:16:54Z</dcterms:modified>
</cp:coreProperties>
</file>